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15" activeTab="0"/>
  </bookViews>
  <sheets>
    <sheet name="RT02-F06" sheetId="1" r:id="rId1"/>
  </sheets>
  <definedNames>
    <definedName name="_xlfn.COUNTIFS" hidden="1">#NAME?</definedName>
    <definedName name="_xlnm.Print_Area" localSheetId="0">'RT02-F06'!$A$1:$AQ$247</definedName>
    <definedName name="_xlnm.Print_Titles" localSheetId="0">'RT02-F06'!$1:$8</definedName>
  </definedNames>
  <calcPr fullCalcOnLoad="1"/>
</workbook>
</file>

<file path=xl/sharedStrings.xml><?xml version="1.0" encoding="utf-8"?>
<sst xmlns="http://schemas.openxmlformats.org/spreadsheetml/2006/main" count="220" uniqueCount="172">
  <si>
    <t xml:space="preserve"> </t>
  </si>
  <si>
    <t>SERIE</t>
  </si>
  <si>
    <t>MODELO</t>
  </si>
  <si>
    <t>SI</t>
  </si>
  <si>
    <t>NO</t>
  </si>
  <si>
    <t>MARCA</t>
  </si>
  <si>
    <t>No</t>
  </si>
  <si>
    <t>Firma</t>
  </si>
  <si>
    <t>OBSERVACIONES</t>
  </si>
  <si>
    <t>PPT  ≤ 10 % DEL CONTENIDO NOMINAL</t>
  </si>
  <si>
    <t>ENTONCES</t>
  </si>
  <si>
    <t>SEÑALE CON X</t>
  </si>
  <si>
    <t>SE UTILIZA EL PPT PARA DETERMINAR LA CANTIDAD REAL DE PRODUCTO PREEMPACADO</t>
  </si>
  <si>
    <t>SE UTILIZAN 25 MATERIALES DE EMPAQUE PARA DETERMINAR LA CANTIDAD REAL DE PRODUCTO PREEMPACADO</t>
  </si>
  <si>
    <t>EL PPT NO SE PUEDE EMPLEAR, ES NECESARIO CONSIDERAR CADA TARA DE PRODUCTO POR PREEMAPCADO</t>
  </si>
  <si>
    <t>10 %  Qn</t>
  </si>
  <si>
    <t>0,25  x  T</t>
  </si>
  <si>
    <t>PPT &gt;  10 % DEL CONTENIDO NOMINAL Y  s &lt;  0,25 x  T</t>
  </si>
  <si>
    <t>PPT  (10 unds)</t>
  </si>
  <si>
    <t>DESV ESTANDAR (s)  10 unds</t>
  </si>
  <si>
    <t>PPT  (25 unds)</t>
  </si>
  <si>
    <t>DESV ESTANDAR (s)  25 unds</t>
  </si>
  <si>
    <t>MATERIAL DE EMPAQUE (g)</t>
  </si>
  <si>
    <t>Se empleo una mesa firme y estable para la verificación</t>
  </si>
  <si>
    <t>Se niveló la balanza</t>
  </si>
  <si>
    <t>Se realizó en un lugar sin corrientes de aire</t>
  </si>
  <si>
    <t>NIT:</t>
  </si>
  <si>
    <t>Información sobre el Contenido Neto dentro del rótulo</t>
  </si>
  <si>
    <t>Unidades de medida en Sistema Internacional (SI)</t>
  </si>
  <si>
    <t>NOMBRE:</t>
  </si>
  <si>
    <t>SE ENCUENTRA LISTO PARA COMERCIALIZAR?</t>
  </si>
  <si>
    <t>SUPERÓ TODOS LOS CONTROLES METROLÓGICOS Y DE CALIDAD ESTABLECIDOS POR EL INVESTIGADO?</t>
  </si>
  <si>
    <t>CC:</t>
  </si>
  <si>
    <t>1. INFORMACIÓN GENERAL</t>
  </si>
  <si>
    <t>4. CONSIDERACIONES GENERALES</t>
  </si>
  <si>
    <t>6. PROCEDIMIENTO DE VERIFICACIÓN</t>
  </si>
  <si>
    <t>a) PRUEBA DE EXCENTRICIDAD</t>
  </si>
  <si>
    <t>b) PRUEBA DE REPETIBILIDAD</t>
  </si>
  <si>
    <t>NÚMERO DE PRODUCTOS POR FUERA DE LA ESPECIFICACION</t>
  </si>
  <si>
    <t>NÚMERO DE ACEPTACIÓN (máximo de unidades no conformes)</t>
  </si>
  <si>
    <t>Qn  -  1 T</t>
  </si>
  <si>
    <t>Qn  -  2 T</t>
  </si>
  <si>
    <t>PENDIENTE</t>
  </si>
  <si>
    <t>7. COMPROBACIÓN DEL INSTRUMENTO DE PESAJE</t>
  </si>
  <si>
    <t>NÚMERO DE UNIDADES INFERIORES A Qn - 1T:</t>
  </si>
  <si>
    <t>NÚMERO DE UNIDADES INFERIORES A Qn - 2T:</t>
  </si>
  <si>
    <t>8. LUGAR ESPECÍFICO DE LA VERIFICACIÓN</t>
  </si>
  <si>
    <t>DESVIACIÓN ESTÁNDAR MUESTRAL (S):</t>
  </si>
  <si>
    <t>CONTENIDO PROMEDIO CORREGIDO (Xc = X + k*S):</t>
  </si>
  <si>
    <t>CERTIFICADO DE CALIBRACIÓN</t>
  </si>
  <si>
    <t>FECHA DE CALIBRACIÓN</t>
  </si>
  <si>
    <t>CLASE DE PRECISIÓN</t>
  </si>
  <si>
    <t>RANGO DE MEDICIÓN</t>
  </si>
  <si>
    <t>DIVISIÓN DE ESCALA</t>
  </si>
  <si>
    <t>Contenido Nominal</t>
  </si>
  <si>
    <t>Deficiencia Tolerable (%)</t>
  </si>
  <si>
    <t>Qn - 1T</t>
  </si>
  <si>
    <t>Qn - 2T</t>
  </si>
  <si>
    <t>CORRECCIÓN (k*S, tabla 1 columna 3, R16379/03):</t>
  </si>
  <si>
    <t>PROMEDIO (X):</t>
  </si>
  <si>
    <r>
      <t>a.</t>
    </r>
    <r>
      <rPr>
        <sz val="11"/>
        <rFont val="Times New Roman"/>
        <family val="1"/>
      </rPr>
      <t xml:space="preserve">      </t>
    </r>
    <r>
      <rPr>
        <sz val="11"/>
        <rFont val="Arial"/>
        <family val="2"/>
      </rPr>
      <t xml:space="preserve">El contenido real promedio corregido debe ser igual o superior al contenido nominal,  Xc ≥ Qn, Numeral 4.3.1 </t>
    </r>
    <r>
      <rPr>
        <b/>
        <sz val="11"/>
        <rFont val="Arial"/>
        <family val="2"/>
      </rPr>
      <t>Contenido Promedio</t>
    </r>
    <r>
      <rPr>
        <sz val="11"/>
        <rFont val="Arial"/>
        <family val="2"/>
      </rPr>
      <t xml:space="preserve"> R16379/03).</t>
    </r>
  </si>
  <si>
    <t xml:space="preserve">    2. IDENTIFICACIÓN DEL PRODUCTO</t>
  </si>
  <si>
    <t>Contenido Medido (g)</t>
  </si>
  <si>
    <t>e</t>
  </si>
  <si>
    <t>Tara
(g)</t>
  </si>
  <si>
    <t>Quien atiende la visita:</t>
  </si>
  <si>
    <t>PRESENTACIÓN:</t>
  </si>
  <si>
    <t>CONTENIDO NOMINAL:</t>
  </si>
  <si>
    <t>SITIO DONDE SE REALIZA VERIFICACIÓN:</t>
  </si>
  <si>
    <t>FECHA VENCIMIENTO:</t>
  </si>
  <si>
    <t>NÚMERO DE LOTE (MUESTRA):</t>
  </si>
  <si>
    <t>1- PTO. EMPAQUE</t>
  </si>
  <si>
    <t>2- PTO. VENTA/DISTRIBUCIÓN</t>
  </si>
  <si>
    <t>LAS MUESTRAS SE SELECCIONARON DESPUÉS DEL PUNTO DE CHEQUEO FINAL DEL EMPACADOR?</t>
  </si>
  <si>
    <t>TAMAÑO DEL LOTE (según información suministrada por el investigado. Cuando la verificación se efectúa en el lugar de distribución y/o comercialización)</t>
  </si>
  <si>
    <t>TAMAÑO DEL LOTE DE ACUERDO A UNA (1) HORA DE PRODUCCIÓN (de conformidad con la información suministrada por el investigado. Cuando la verificación se efectúa en el lugar de empaque)</t>
  </si>
  <si>
    <t>5. IDENTIFICACION DEL INSTRUMENTO PARA LA VERIFICACIÓN</t>
  </si>
  <si>
    <t>5.1 BALANZA</t>
  </si>
  <si>
    <r>
      <t xml:space="preserve">b) Se selecciona un tamaño de muestra, de acuerdo con el lote de inspección, atendiendo lo dispuesto en el literal b) -lote con unidades inferiores a 100, c) -cuando las verificaciones se realizan en las instalaciones del empacador, o, d) -tamaño de la muestra, de acuerdo al tamaño del lote de inspección, del numeral 4.4.3 </t>
    </r>
    <r>
      <rPr>
        <i/>
        <sz val="12"/>
        <rFont val="Calibri"/>
        <family val="2"/>
      </rPr>
      <t>Características de los Planes de Muestreo para el Control de Mercado por Autoridades de Metrología Legal</t>
    </r>
    <r>
      <rPr>
        <sz val="12"/>
        <rFont val="Calibri"/>
        <family val="2"/>
      </rPr>
      <t>, de la Resolución  16379 de 2003.</t>
    </r>
  </si>
  <si>
    <t>a) Se determina el lote de inspección del producto sujeto a control.</t>
  </si>
  <si>
    <r>
      <t xml:space="preserve">c) Se determina el peso promedio de la tara (PPT) de acuerdo al numeral 4.5 </t>
    </r>
    <r>
      <rPr>
        <i/>
        <sz val="12"/>
        <rFont val="Calibri"/>
        <family val="2"/>
      </rPr>
      <t xml:space="preserve">Determinación de la Tara </t>
    </r>
    <r>
      <rPr>
        <sz val="12"/>
        <rFont val="Calibri"/>
        <family val="2"/>
      </rPr>
      <t xml:space="preserve">de la Resolución 16379 de 2003, posteriormente se procede a evaluar los criterios de muestreo de la tara de acuerdo a lo contenido en la tabla 3 - </t>
    </r>
    <r>
      <rPr>
        <i/>
        <sz val="12"/>
        <rFont val="Calibri"/>
        <family val="2"/>
      </rPr>
      <t>Tara</t>
    </r>
    <r>
      <rPr>
        <sz val="12"/>
        <rFont val="Calibri"/>
        <family val="2"/>
      </rPr>
      <t xml:space="preserve"> de la misma Resolución. Este paso aplica solamente en mediciones donde se contempla la tara para su posterior sustracción en la fórmula de Contenido Real de Producto.</t>
    </r>
  </si>
  <si>
    <t>Deficiencia Tolerable (T)</t>
  </si>
  <si>
    <t>Contendio Real
(g)</t>
  </si>
  <si>
    <t>MEDICIÓN DE PRODUCTO - TARA - CÁLCULO CONTENIDO REAL - EQUIVALENCIA</t>
  </si>
  <si>
    <t>Tara (g)</t>
  </si>
  <si>
    <t>Contenido Real (g)</t>
  </si>
  <si>
    <t>Equivalencia (ml)</t>
  </si>
  <si>
    <t>Una vez leída y aprobada, para constancia se firma la presente diligencia por los que en ella intervinieron, siendo las:</t>
  </si>
  <si>
    <t>con fecha:</t>
  </si>
  <si>
    <t>Por la Superintendencia de Industria y Comercio:</t>
  </si>
  <si>
    <t>CONCLUSIÓN (Conforme / No conforme)</t>
  </si>
  <si>
    <r>
      <t xml:space="preserve">PPT &gt;  10 % DEL CONTENIDO NOMINAL Y  </t>
    </r>
    <r>
      <rPr>
        <sz val="10"/>
        <rFont val="Arial"/>
        <family val="2"/>
      </rPr>
      <t>s &gt;  0,25 x  T</t>
    </r>
  </si>
  <si>
    <t>FACTOR DE CORRECCION (k)</t>
  </si>
  <si>
    <t xml:space="preserve">Número de Radicación: </t>
  </si>
  <si>
    <r>
      <t>Teléfono Comercial:</t>
    </r>
    <r>
      <rPr>
        <sz val="11"/>
        <color indexed="8"/>
        <rFont val="Calibri"/>
        <family val="2"/>
      </rPr>
      <t xml:space="preserve"> </t>
    </r>
  </si>
  <si>
    <t>Razón Social, Sociedad/Persona Natural Propietaria del Establecimiento:</t>
  </si>
  <si>
    <t xml:space="preserve">Representante Legal: </t>
  </si>
  <si>
    <t xml:space="preserve">CC:  </t>
  </si>
  <si>
    <r>
      <t xml:space="preserve">Nombre de quien atendió la visita: </t>
    </r>
    <r>
      <rPr>
        <sz val="11"/>
        <color indexed="8"/>
        <rFont val="Calibri"/>
        <family val="2"/>
      </rPr>
      <t xml:space="preserve">  </t>
    </r>
  </si>
  <si>
    <t xml:space="preserve">Cargo de quien atendió la visita:  </t>
  </si>
  <si>
    <t xml:space="preserve">1. </t>
  </si>
  <si>
    <t xml:space="preserve">2. </t>
  </si>
  <si>
    <t xml:space="preserve">Nombre: </t>
  </si>
  <si>
    <t>Nombre:</t>
  </si>
  <si>
    <t xml:space="preserve">C.C. </t>
  </si>
  <si>
    <t>Nombre Funcionarios Superintendencia de Industria y Comercio:</t>
  </si>
  <si>
    <t>g</t>
  </si>
  <si>
    <t>Qn (g)</t>
  </si>
  <si>
    <t>CONTENIDO NOMINAL (g)</t>
  </si>
  <si>
    <t>CONTENIDO PROMEDIO CORREGIDO (g)</t>
  </si>
  <si>
    <t>3.</t>
  </si>
  <si>
    <t>CONCLUSIÓN  
  (Conforme / no conforme)</t>
  </si>
  <si>
    <t>Email Judicial:</t>
  </si>
  <si>
    <t xml:space="preserve">Dirección Judicial:  </t>
  </si>
  <si>
    <t xml:space="preserve">NOMBRE O RAZON SOCIAL: </t>
  </si>
  <si>
    <t xml:space="preserve">DIRECCION: </t>
  </si>
  <si>
    <t xml:space="preserve">TELEFONO: </t>
  </si>
  <si>
    <t>NOMBRE REPRESENTANTE LEGAL Y/O PROPIETARIO:</t>
  </si>
  <si>
    <t>CC</t>
  </si>
  <si>
    <t xml:space="preserve">Cargo: </t>
  </si>
  <si>
    <t>C.C.:</t>
  </si>
  <si>
    <t xml:space="preserve">NIT/CC: </t>
  </si>
  <si>
    <t xml:space="preserve">FAX: </t>
  </si>
  <si>
    <t>c) IDENTIFICACIÓN DE LAS PESAS EMPLEADAS PARA LAS PRUEBAS</t>
  </si>
  <si>
    <t>GRUPO DE TRABAJO DE INSPECCIÓN Y VIGILANCIA DE METROLOGÍA LEGAL</t>
  </si>
  <si>
    <t>Observaciones: No hay observaciones</t>
  </si>
  <si>
    <t>El instrumento de pesaje empleado se encuentra apto para realizar la verificación metrológica  SI  x  NO  ____</t>
  </si>
  <si>
    <t>Número de unidades no conformes  = Número de aceptación (0)</t>
  </si>
  <si>
    <t>CONFORME</t>
  </si>
  <si>
    <t xml:space="preserve">Ciudad:  </t>
  </si>
  <si>
    <t>Fecha:</t>
  </si>
  <si>
    <t xml:space="preserve">Hora Inicio: </t>
  </si>
  <si>
    <t xml:space="preserve">Establecimiento de Comercio: </t>
  </si>
  <si>
    <t xml:space="preserve">Dirección Comercial: </t>
  </si>
  <si>
    <t xml:space="preserve">Ciudad: </t>
  </si>
  <si>
    <t xml:space="preserve">Email Comercial:  </t>
  </si>
  <si>
    <t>Cargo:</t>
  </si>
  <si>
    <t>C.C. :</t>
  </si>
  <si>
    <t>En la ciudad, dirección y fecha mencionados, se hicieron  presentes los profesionales de la  Superintendencia de Industria y Comercio antes referenciados, con el fin de verificar el cumplimiento de las exigencias contenidas en Resolución 16379 de junio 18 de 2003, basada en la Recomendación de la OIML R-87 , incorporada en el Titulo VI Capitulo cuarto de la Circular Única de esta Superintendencia y el cumplimiento de las exigencias contenidas en el numeral 2.2 Rotulado de los empaques o envases respecto de su contenido neto, del Capítulo Segundo presentación y rotulado de productos envasados o empacados, del Titulo VI Capitulo cuarto de la Circular Única de esta Superintendencia  y en concordancia con las exigencias contenidas en la Ley 1480 de 2011 y Decreto 1074 de 2015, modificado por el Decreto 1595 de 2015.</t>
  </si>
  <si>
    <r>
      <t xml:space="preserve">3. INFORMACION SUMISTRADA POR EL COMERCIALIZADOR, REFERENTE A LA EMPRESA EMPACADORA
</t>
    </r>
    <r>
      <rPr>
        <sz val="9"/>
        <rFont val="Arial"/>
        <family val="2"/>
      </rPr>
      <t>(cuando la verificación se efectúe en el lugar de distribución y/o comercialización)</t>
    </r>
  </si>
  <si>
    <t>TAMAÑO DE MUESTRA (Según tabla 1. Planes de muestreo para pre empacados Res. 16379 de 2003)</t>
  </si>
  <si>
    <t>Se realizó una prueba de excentricidad de carga a la balanza identificada anteriormente, se obtuvo que el instrumento  SI X   NO __  es apto para realizar verificaciones de productos en pre empacados. (error permisible: 2e)</t>
  </si>
  <si>
    <t>Se realizó un la prueba de repetibilidad a la balanza identificada anteriormente, se obtuvo que el instrumento SI X   NO _  es apto para realizar verificaciones de productos en pre empacados. (error permisible: 2e)</t>
  </si>
  <si>
    <r>
      <t>La deficiencia tolerable de acuerdo con la Tabla 2 -</t>
    </r>
    <r>
      <rPr>
        <i/>
        <sz val="10"/>
        <rFont val="Arial"/>
        <family val="2"/>
      </rPr>
      <t xml:space="preserve"> Deficiencias tolerables para el contenido real de pre empacados</t>
    </r>
    <r>
      <rPr>
        <sz val="10"/>
        <rFont val="Arial"/>
        <family val="2"/>
      </rPr>
      <t>, de la Resolución 16379/03, para el contenido real del producto verificado es:</t>
    </r>
  </si>
  <si>
    <r>
      <t>b.</t>
    </r>
    <r>
      <rPr>
        <sz val="11"/>
        <rFont val="Times New Roman"/>
        <family val="1"/>
      </rPr>
      <t xml:space="preserve">      </t>
    </r>
    <r>
      <rPr>
        <sz val="11"/>
        <rFont val="Arial"/>
        <family val="2"/>
      </rPr>
      <t xml:space="preserve">No debe haber un número superior de unidades con deficiencia mayor que la diferencia tolerable permitida (1T), Numeral 4.3.2 </t>
    </r>
    <r>
      <rPr>
        <b/>
        <sz val="11"/>
        <rFont val="Arial"/>
        <family val="2"/>
      </rPr>
      <t>Contenido de los pre empacados individuales,</t>
    </r>
    <r>
      <rPr>
        <sz val="11"/>
        <rFont val="Arial"/>
        <family val="2"/>
      </rPr>
      <t xml:space="preserve"> literal a) R16379/03).</t>
    </r>
  </si>
  <si>
    <r>
      <t xml:space="preserve">c.     No debe haber un número superior de unidades con deficiencia mayor que la diferencia tolerable permitida (2T), Numeral 4.3.2 </t>
    </r>
    <r>
      <rPr>
        <b/>
        <sz val="11"/>
        <rFont val="Arial"/>
        <family val="2"/>
      </rPr>
      <t>Contenido de los pre empacados individuales</t>
    </r>
    <r>
      <rPr>
        <sz val="11"/>
        <rFont val="Arial"/>
        <family val="2"/>
      </rPr>
      <t>, literal b) R16379/03).</t>
    </r>
  </si>
  <si>
    <t>d.       Los productos que se comercialicen envasados o empacados deberán llevar en el rótulo el contenido neto, en este rotulado se utilizarán siempre las unidades de medida correspondientes al Sistema Internacional SI. (Numeral 2.2, Capitulo Segundo, Titulo VI de la Circular Única de esta Superintendencia).</t>
  </si>
  <si>
    <r>
      <t xml:space="preserve">Número de unidades no conformes ≤ Número de aceptación </t>
    </r>
    <r>
      <rPr>
        <b/>
        <sz val="11"/>
        <color indexed="10"/>
        <rFont val="Arial"/>
        <family val="2"/>
      </rPr>
      <t>(7)</t>
    </r>
  </si>
  <si>
    <t>9. DETERMINACIÓN DE LA TARA</t>
  </si>
  <si>
    <t>Todo el material recaudado físico y digital en la presente visita serán objeto de evaluación y análisis posterior con el fin de determinar el cumplimento de todos los requisitos establecidos en la Resolución 16379 de 2003 incluyendo  el numeral 4.7 Disposición de preempácados engañosos.</t>
  </si>
  <si>
    <t>10. DEFICIENCIA TOLERABLE</t>
  </si>
  <si>
    <t>11. RESULTADOS</t>
  </si>
  <si>
    <t>12. CONCLUSIONES / INFORME TÉCNICO DE RESULTADOS</t>
  </si>
  <si>
    <t>d) Se determina la Cantidad Real de Producto en Preempacado referido en el literal anterior, de la siguiente manera: Cantidad Real = Peso del Preempacado - Peso Medio del Material de Empaque (Tara).</t>
  </si>
  <si>
    <r>
      <t xml:space="preserve">e) Con el contenido real de cada producto y las deficiencias tolerables para los productos pre empacados, establecidas en la tabla 2 - </t>
    </r>
    <r>
      <rPr>
        <i/>
        <sz val="12"/>
        <rFont val="Calibri"/>
        <family val="2"/>
      </rPr>
      <t>Deficiencias tolerables para el contenido real de pre empacados</t>
    </r>
    <r>
      <rPr>
        <sz val="12"/>
        <rFont val="Calibri"/>
        <family val="2"/>
      </rPr>
      <t xml:space="preserve"> de la Resolución 16379 de2003, se identifica el valor correspondiente a la deficiencia tolerable para esa presentación.</t>
    </r>
  </si>
  <si>
    <r>
      <t xml:space="preserve">f) Se determina el número de productos con contenido real inferior al contenido nominal menos una vez el valor de la deficiencia tolerable y con contenido real inferior al contenido nominal menos dos veces el valor de la deficiencia tolerable, y se compara con las cantidades de producto permitidas, descritas en la Tabla 1- </t>
    </r>
    <r>
      <rPr>
        <i/>
        <sz val="12"/>
        <rFont val="Calibri"/>
        <family val="2"/>
      </rPr>
      <t>Planes de muestreo para pre empacados</t>
    </r>
    <r>
      <rPr>
        <sz val="12"/>
        <rFont val="Calibri"/>
        <family val="2"/>
      </rPr>
      <t>, de la Resolución 16379 de 2003.</t>
    </r>
  </si>
  <si>
    <r>
      <t xml:space="preserve">g) Se determina el contenido promedio y posteriormente el contenido promedio corregido con el factor de corrección descrito en  la Tabla 1- </t>
    </r>
    <r>
      <rPr>
        <i/>
        <sz val="12"/>
        <rFont val="Calibri"/>
        <family val="2"/>
      </rPr>
      <t>Planes de muestreo para pre empacados</t>
    </r>
    <r>
      <rPr>
        <sz val="12"/>
        <rFont val="Calibri"/>
        <family val="2"/>
      </rPr>
      <t>, de la Resolución 16379 de 2003, y se compara con el contenido nominal anunciado.</t>
    </r>
  </si>
  <si>
    <t>h) Disposiciones de empaques engañosos. Se presume empaque engañoso aquel que ha sido elaborado, formado, presentado, marcado, llenado, o empacado, de forma que pueda inducir en error al consumidor sobre el contenido del mismo.</t>
  </si>
  <si>
    <t>Se realiza requerimiento Documental para dar cumplimiento a las exigencias del Numeral 2.2, Capitulo Segundo, Titulo VI de la Circular Única de esta Superintendencia</t>
  </si>
  <si>
    <t>13. MEDIDA PREVENTIVA</t>
  </si>
  <si>
    <t>CONTENIDO PROMEDIO CORREGIDO</t>
  </si>
  <si>
    <t xml:space="preserve"> SE IMPONE MEDIDA PREVENTIVA SI _________ NO _________</t>
  </si>
  <si>
    <t>CONTENIDO LIMITE (g)</t>
  </si>
  <si>
    <t xml:space="preserve">Con  ocasión de los resultados obtenidos y con fundamento en lo establecido en el numeral 9 del artículo 59 de la Ley 1480 de 2011,  se ordena de manera preventiva  a la sociedad ______________________________________, identificada con Nit. No. ________________, la suspensión inmediata de la comercialización y/o distribución del producto “________________________________________” en presentación __________, contenido nominal _______________, y que recoja del mercado los productos que están puestos en circulación en los canales de distribución propios o de terceros.
En aras de cumplir a cabalidad la orden anteriormente señalada, la sociedad _____________________________________ identificada con Nit. No. __________________________, dentro de los diez (10) días hábiles siguientes contados a partir del momento de la suscripción de la presente acta, deberá presentar a la Superintendencia un informe firmado por el revisor fiscal y el representante legal de la sociedad_______________________, en el que se señale que:
1. Se suspendió la comercialización del producto “___________________________________________” en presentación_______________________, contenido nominal ________________, indicando el número de unidades del producto que se dejaron de comercializar y/o distribuir
2. Se recogieron del mercado los productos que están puestos en circulación en los canales de distribución propios o de terceros, indicando el número de unidades del producto que fueron recogidas del mercado.
3. Se le comunicó a los canales de distribución propios o de terceros la presente decisión, para que suspendieran la comercialización y/o distribución del producto, adjuntando el comunicado respectivo y el listado de a quienes se les remitió, con la prueba del envío.
Sin perjuicio de la investigación administrativa que habrá de adelantarse por los hallazgos evidenciados , podrá solicitarse en cualquier tiempo el levantamiento de la presente medida preventiva, siempre y cuando se demuestre que el contenido nominal del “________________________________________” en presentación ____________ es de_________, que corresponde al contenido nominal que indica el producto verificado, lo cual debe demostrase mediante pruebas realizadas por un Laboratorio Acreditado en norma ISO 17025 con alcance a la magnitud "masa" que adelante el procedimiento dispuesto en la Resolución 16379 del 2003 dejando evidencia de ello, y además que demuestre que utilizó un instrumento de pesaje calibrado para tales efectos.
La comunicación deberá tener como Asunto No RADICADO  ______________
NOMBRE:____________________________  C.C.: _______________ FIRMA:_____________________
</t>
  </si>
  <si>
    <r>
      <t xml:space="preserve">Se requiere remitir al Grupo de Inspección y Vigilancia De Metrología Legal, en un término máximo de 10 DIAS HÁBILES contados a partir del momento en que se suscribe la presente acta, copia legible en medio físico, magnético o vía correo electrónico, la etiqueta actualizada con los cambios pertinentes para los productos Inspeccionados, con el fin de dar el cumplimiento a las exigencias contenidas en el Numeral 2.2, del Capitulo Segundo del Título VI de la Circular Única de esta Superintendencia, que señala lo siguiente </t>
    </r>
    <r>
      <rPr>
        <b/>
        <i/>
        <sz val="9"/>
        <rFont val="Arial"/>
        <family val="2"/>
      </rPr>
      <t>“Los productos que se comercialicen envasados o empacados deberán llevar en el rótulo el contenido neto. En este rotulado se utilizarán siempre las unidades de medida correspondientes al Sistema Internacional SI”</t>
    </r>
    <r>
      <rPr>
        <b/>
        <sz val="9"/>
        <rFont val="Arial"/>
        <family val="2"/>
      </rPr>
      <t xml:space="preserve">.
La comunicación deberá tener como referencia: ACTUALIZACIÓN DE ETIQUETA No RADICADO  ______________
NOMBRE:_____________________________________  C.C.: ___________________ FIRMA:__________________
</t>
    </r>
  </si>
  <si>
    <t>ACTA-INFORME TÉCNICO DE RESULTADOS DE VERIFICACION DE CONTENIDO DE PRODUCTO EN PREEMPACADOS - MASA</t>
  </si>
  <si>
    <t>14. OBSERVACIONES DE QUIENES INTERVIENEN EN LA VISITA DE INSPECCIÓN:</t>
  </si>
  <si>
    <t>14.1. OBSERVACIONES FUNCIONARIOS:</t>
  </si>
  <si>
    <t>14.2. OBSERVACIONES DE QUIEN ATIENDE LA VISITA:</t>
  </si>
  <si>
    <t>15. CONSTANCIAS</t>
  </si>
  <si>
    <r>
      <rPr>
        <b/>
        <sz val="11"/>
        <color indexed="8"/>
        <rFont val="Calibri"/>
        <family val="2"/>
      </rPr>
      <t xml:space="preserve">15.1 </t>
    </r>
    <r>
      <rPr>
        <sz val="10"/>
        <rFont val="Arial"/>
        <family val="2"/>
      </rPr>
      <t>El material fotográfico y fílmico recaudado en el desarrollo de la visita de inspección hace parte integral del acta.  Ha sido entregado a quien atendió la visita en medio digital.</t>
    </r>
  </si>
  <si>
    <r>
      <rPr>
        <b/>
        <sz val="11"/>
        <color indexed="8"/>
        <rFont val="Calibri"/>
        <family val="2"/>
      </rPr>
      <t>15.2</t>
    </r>
    <r>
      <rPr>
        <sz val="10"/>
        <rFont val="Arial"/>
        <family val="2"/>
      </rPr>
      <t xml:space="preserve"> Se anexa certificado de existencia y representación legal. (Si no se anexa documentación, deberá allegarla a la Superintendencia en los próximos tres (3) días hábiles).</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</si>
</sst>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yyyy\-mm\-dd;@"/>
    <numFmt numFmtId="181" formatCode="0.0"/>
    <numFmt numFmtId="182" formatCode="0.000000"/>
    <numFmt numFmtId="183" formatCode="h\ &quot;h&quot;\ m\ &quot;min&quot;"/>
    <numFmt numFmtId="184" formatCode="yyyy/mm/dd"/>
    <numFmt numFmtId="185" formatCode="0.00000"/>
    <numFmt numFmtId="186" formatCode="0.0000"/>
    <numFmt numFmtId="187" formatCode="0.000"/>
    <numFmt numFmtId="188" formatCode="0.00000000"/>
    <numFmt numFmtId="189" formatCode="0.0000000"/>
    <numFmt numFmtId="190" formatCode="#,##0.0"/>
    <numFmt numFmtId="191" formatCode="#,##0.000"/>
    <numFmt numFmtId="192" formatCode="[$-240A]dddd\,\ dd&quot; de &quot;mmmm&quot; de &quot;yyyy"/>
    <numFmt numFmtId="193" formatCode="[$-240A]h:mm:ss\ AM/PM"/>
    <numFmt numFmtId="194" formatCode="0.0%"/>
    <numFmt numFmtId="195" formatCode="[$-80A]dddd\,\ dd&quot; de &quot;mmmm&quot; de &quot;yyyy"/>
  </numFmts>
  <fonts count="68">
    <font>
      <sz val="10"/>
      <name val="Arial"/>
      <family val="0"/>
    </font>
    <font>
      <sz val="11"/>
      <color indexed="8"/>
      <name val="Calibri"/>
      <family val="2"/>
    </font>
    <font>
      <b/>
      <sz val="10"/>
      <name val="Arial"/>
      <family val="2"/>
    </font>
    <font>
      <sz val="8"/>
      <name val="Arial"/>
      <family val="2"/>
    </font>
    <font>
      <sz val="9"/>
      <name val="Arial"/>
      <family val="2"/>
    </font>
    <font>
      <sz val="10"/>
      <color indexed="10"/>
      <name val="Arial"/>
      <family val="2"/>
    </font>
    <font>
      <b/>
      <sz val="9"/>
      <name val="Arial"/>
      <family val="2"/>
    </font>
    <font>
      <i/>
      <sz val="10"/>
      <name val="Arial"/>
      <family val="2"/>
    </font>
    <font>
      <b/>
      <sz val="8"/>
      <name val="Arial"/>
      <family val="2"/>
    </font>
    <font>
      <b/>
      <sz val="11"/>
      <color indexed="8"/>
      <name val="Calibri"/>
      <family val="2"/>
    </font>
    <font>
      <b/>
      <sz val="11"/>
      <name val="Arial"/>
      <family val="2"/>
    </font>
    <font>
      <sz val="12"/>
      <name val="Calibri"/>
      <family val="2"/>
    </font>
    <font>
      <i/>
      <sz val="12"/>
      <name val="Calibri"/>
      <family val="2"/>
    </font>
    <font>
      <sz val="11"/>
      <name val="Arial"/>
      <family val="2"/>
    </font>
    <font>
      <sz val="11"/>
      <name val="Times New Roman"/>
      <family val="1"/>
    </font>
    <font>
      <b/>
      <sz val="11"/>
      <name val="Calibri"/>
      <family val="2"/>
    </font>
    <font>
      <sz val="8"/>
      <color indexed="10"/>
      <name val="Arial"/>
      <family val="2"/>
    </font>
    <font>
      <b/>
      <sz val="11"/>
      <color indexed="10"/>
      <name val="Arial"/>
      <family val="2"/>
    </font>
    <font>
      <sz val="11"/>
      <color indexed="10"/>
      <name val="Arial"/>
      <family val="2"/>
    </font>
    <font>
      <b/>
      <sz val="6"/>
      <color indexed="10"/>
      <name val="Arial"/>
      <family val="2"/>
    </font>
    <font>
      <b/>
      <sz val="7"/>
      <name val="Arial"/>
      <family val="2"/>
    </font>
    <font>
      <b/>
      <sz val="6"/>
      <name val="Arial"/>
      <family val="2"/>
    </font>
    <font>
      <sz val="7"/>
      <name val="Arial"/>
      <family val="2"/>
    </font>
    <font>
      <b/>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0"/>
      <color indexed="10"/>
      <name val="Arial"/>
      <family val="2"/>
    </font>
    <font>
      <b/>
      <sz val="8"/>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0000"/>
      <name val="Arial"/>
      <family val="2"/>
    </font>
    <font>
      <sz val="10"/>
      <color theme="1"/>
      <name val="Arial"/>
      <family val="2"/>
    </font>
    <font>
      <b/>
      <sz val="10"/>
      <color rgb="FFFF0000"/>
      <name val="Arial"/>
      <family val="2"/>
    </font>
    <font>
      <sz val="11"/>
      <color rgb="FFFF0000"/>
      <name val="Arial"/>
      <family val="2"/>
    </font>
    <font>
      <b/>
      <sz val="8"/>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top/>
      <bottom style="medium"/>
    </border>
    <border>
      <left style="medium"/>
      <right style="thin"/>
      <top style="thin"/>
      <bottom style="thin"/>
    </border>
    <border>
      <left style="medium"/>
      <right style="thin"/>
      <top style="thin"/>
      <bottom style="medium"/>
    </border>
    <border>
      <left style="medium"/>
      <right style="thin"/>
      <top style="medium"/>
      <bottom style="thin"/>
    </border>
    <border>
      <left/>
      <right style="medium"/>
      <top/>
      <bottom style="medium"/>
    </border>
    <border>
      <left style="medium"/>
      <right/>
      <top style="thin"/>
      <bottom style="thin"/>
    </border>
    <border>
      <left/>
      <right style="thin"/>
      <top style="thin"/>
      <bottom style="thin"/>
    </border>
    <border>
      <left style="medium"/>
      <right/>
      <top/>
      <bottom style="thin"/>
    </border>
    <border>
      <left style="medium"/>
      <right/>
      <top style="thin"/>
      <bottom style="medium"/>
    </border>
    <border>
      <left/>
      <right/>
      <top style="thin"/>
      <bottom style="thin"/>
    </border>
    <border>
      <left/>
      <right/>
      <top style="thin"/>
      <bottom style="medium"/>
    </border>
    <border>
      <left style="thin"/>
      <right/>
      <top style="thin"/>
      <bottom style="thin"/>
    </border>
    <border>
      <left/>
      <right style="medium"/>
      <top style="thin"/>
      <bottom style="thin"/>
    </border>
    <border>
      <left/>
      <right style="medium"/>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bottom style="medium"/>
    </border>
    <border>
      <left style="thin"/>
      <right style="thin"/>
      <top style="thin"/>
      <bottom style="thin"/>
    </border>
    <border>
      <left style="thin"/>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top/>
      <bottom style="thin"/>
    </border>
    <border>
      <left/>
      <right style="thin"/>
      <top/>
      <bottom style="thin"/>
    </border>
    <border>
      <left style="medium"/>
      <right/>
      <top/>
      <bottom/>
    </border>
    <border>
      <left style="medium"/>
      <right/>
      <top style="medium"/>
      <bottom style="thin"/>
    </border>
    <border>
      <left/>
      <right style="thin"/>
      <top style="medium"/>
      <bottom style="thin"/>
    </border>
    <border>
      <left style="thin"/>
      <right style="thin"/>
      <top style="medium"/>
      <bottom style="thin"/>
    </border>
    <border>
      <left style="thin"/>
      <right/>
      <top style="medium"/>
      <bottom style="medium"/>
    </border>
    <border>
      <left/>
      <right style="thin"/>
      <top/>
      <bottom style="medium"/>
    </border>
    <border>
      <left/>
      <right/>
      <top style="thin"/>
      <bottom/>
    </border>
    <border>
      <left/>
      <right style="medium"/>
      <top style="thin"/>
      <bottom/>
    </border>
    <border>
      <left style="medium"/>
      <right/>
      <top style="thin"/>
      <bottom/>
    </border>
    <border>
      <left/>
      <right/>
      <top/>
      <bottom style="thin"/>
    </border>
    <border>
      <left style="thin"/>
      <right/>
      <top style="thin"/>
      <bottom style="medium"/>
    </border>
    <border>
      <left/>
      <right style="thin"/>
      <top style="thin"/>
      <bottom style="medium"/>
    </border>
    <border>
      <left/>
      <right style="medium"/>
      <top style="thin"/>
      <bottom style="medium"/>
    </border>
    <border>
      <left/>
      <right style="medium"/>
      <top/>
      <bottom style="thin"/>
    </border>
    <border>
      <left style="thin"/>
      <right/>
      <top style="thin"/>
      <bottom/>
    </border>
    <border>
      <left style="thin"/>
      <right/>
      <top/>
      <bottom style="medium"/>
    </border>
    <border>
      <left/>
      <right style="thin"/>
      <top style="thin"/>
      <bottom/>
    </border>
    <border>
      <left style="thin"/>
      <right/>
      <top style="medium"/>
      <bottom/>
    </border>
    <border>
      <left/>
      <right style="thin"/>
      <top style="medium"/>
      <botto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right style="medium"/>
      <top style="thin"/>
      <bottom style="medium"/>
      <diagonal style="thin"/>
    </border>
    <border>
      <left style="thick"/>
      <right/>
      <top style="thick"/>
      <bottom style="thick"/>
    </border>
    <border>
      <left/>
      <right/>
      <top style="thick"/>
      <bottom style="thick"/>
    </border>
    <border>
      <left/>
      <right style="thick"/>
      <top style="thick"/>
      <bottom style="thick"/>
    </border>
    <border diagonalUp="1" diagonalDown="1">
      <left style="thin"/>
      <right/>
      <top style="thin"/>
      <bottom style="thin"/>
      <diagonal style="thin"/>
    </border>
    <border diagonalUp="1" diagonalDown="1">
      <left/>
      <right style="thin"/>
      <top style="thin"/>
      <bottom style="thin"/>
      <diagonal style="thin"/>
    </border>
    <border diagonalUp="1" diagonalDown="1">
      <left style="thin"/>
      <right/>
      <top style="thin"/>
      <bottom style="medium"/>
      <diagonal style="thin"/>
    </border>
    <border diagonalUp="1" diagonalDown="1">
      <left/>
      <right style="thin"/>
      <top style="thin"/>
      <bottom style="medium"/>
      <diagonal style="thin"/>
    </border>
    <border>
      <left/>
      <right style="thin"/>
      <top/>
      <bottom/>
    </border>
    <border>
      <left style="thin"/>
      <right/>
      <top/>
      <bottom/>
    </border>
    <border diagonalUp="1">
      <left style="thin"/>
      <right style="thin"/>
      <top style="thin"/>
      <bottom style="thin"/>
      <diagonal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diagonalUp="1">
      <left/>
      <right style="thin"/>
      <top style="thin"/>
      <bottom style="thin"/>
      <diagonal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7" fillId="20"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739">
    <xf numFmtId="0" fontId="0" fillId="0" borderId="0" xfId="0" applyAlignment="1">
      <alignment/>
    </xf>
    <xf numFmtId="0" fontId="0" fillId="0" borderId="10" xfId="0" applyBorder="1" applyAlignment="1">
      <alignment/>
    </xf>
    <xf numFmtId="0" fontId="3" fillId="0" borderId="0" xfId="0" applyFont="1" applyAlignment="1">
      <alignment/>
    </xf>
    <xf numFmtId="0" fontId="3" fillId="0" borderId="0" xfId="0" applyFont="1" applyBorder="1" applyAlignment="1">
      <alignment/>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Fill="1" applyAlignment="1">
      <alignment/>
    </xf>
    <xf numFmtId="0" fontId="0" fillId="32" borderId="0" xfId="0" applyFill="1" applyAlignment="1">
      <alignment/>
    </xf>
    <xf numFmtId="0" fontId="3" fillId="32" borderId="0" xfId="0" applyFont="1" applyFill="1" applyAlignment="1">
      <alignment/>
    </xf>
    <xf numFmtId="0" fontId="3"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33" borderId="0" xfId="0" applyFill="1" applyAlignment="1">
      <alignment/>
    </xf>
    <xf numFmtId="0" fontId="0" fillId="0" borderId="0" xfId="0" applyAlignment="1">
      <alignment vertical="center" wrapText="1"/>
    </xf>
    <xf numFmtId="0" fontId="5" fillId="0" borderId="0" xfId="0" applyFont="1" applyBorder="1" applyAlignment="1" applyProtection="1">
      <alignment/>
      <protection locked="0"/>
    </xf>
    <xf numFmtId="0" fontId="0" fillId="0" borderId="0" xfId="0" applyBorder="1" applyAlignment="1" applyProtection="1">
      <alignment/>
      <protection locked="0"/>
    </xf>
    <xf numFmtId="0" fontId="3" fillId="0" borderId="0" xfId="0" applyFont="1" applyBorder="1" applyAlignment="1">
      <alignment horizontal="center" vertical="center" wrapText="1"/>
    </xf>
    <xf numFmtId="0" fontId="0" fillId="0" borderId="0" xfId="0" applyBorder="1" applyAlignment="1">
      <alignment vertical="center"/>
    </xf>
    <xf numFmtId="0" fontId="2" fillId="0" borderId="0" xfId="0" applyFont="1" applyBorder="1" applyAlignment="1">
      <alignment/>
    </xf>
    <xf numFmtId="0" fontId="3" fillId="33" borderId="0" xfId="0" applyFont="1" applyFill="1" applyAlignment="1">
      <alignment/>
    </xf>
    <xf numFmtId="0" fontId="2" fillId="0" borderId="0" xfId="0" applyFont="1" applyBorder="1" applyAlignment="1">
      <alignment horizontal="center" vertical="center" wrapText="1"/>
    </xf>
    <xf numFmtId="0" fontId="2" fillId="0" borderId="0" xfId="0" applyFont="1" applyAlignment="1">
      <alignment/>
    </xf>
    <xf numFmtId="0" fontId="0" fillId="0" borderId="0" xfId="0" applyAlignment="1">
      <alignment vertical="center"/>
    </xf>
    <xf numFmtId="0" fontId="0" fillId="0" borderId="0" xfId="0" applyAlignment="1">
      <alignment horizontal="left" wrapText="1"/>
    </xf>
    <xf numFmtId="0" fontId="2" fillId="0" borderId="0" xfId="0" applyFont="1" applyBorder="1" applyAlignment="1">
      <alignment horizontal="center" vertical="center"/>
    </xf>
    <xf numFmtId="0" fontId="0" fillId="0" borderId="0" xfId="0" applyFont="1" applyAlignment="1">
      <alignment/>
    </xf>
    <xf numFmtId="0" fontId="0" fillId="33" borderId="11" xfId="0" applyFill="1" applyBorder="1" applyAlignment="1">
      <alignment/>
    </xf>
    <xf numFmtId="0" fontId="5" fillId="0" borderId="11" xfId="0" applyFont="1" applyBorder="1" applyAlignment="1" applyProtection="1">
      <alignment/>
      <protection locked="0"/>
    </xf>
    <xf numFmtId="0" fontId="0" fillId="33" borderId="0" xfId="0" applyFill="1" applyAlignment="1">
      <alignment vertical="center" wrapText="1"/>
    </xf>
    <xf numFmtId="0" fontId="0" fillId="32" borderId="0" xfId="0" applyFill="1" applyAlignment="1">
      <alignment vertical="center" wrapText="1"/>
    </xf>
    <xf numFmtId="0" fontId="13" fillId="0" borderId="0" xfId="0" applyFont="1" applyAlignment="1">
      <alignment vertical="center" wrapText="1"/>
    </xf>
    <xf numFmtId="0" fontId="10" fillId="0" borderId="0" xfId="0" applyFont="1" applyBorder="1" applyAlignment="1">
      <alignment vertical="center" wrapText="1"/>
    </xf>
    <xf numFmtId="0" fontId="0" fillId="0" borderId="0" xfId="0" applyFill="1" applyAlignment="1">
      <alignment vertical="center" wrapText="1"/>
    </xf>
    <xf numFmtId="0" fontId="0" fillId="0" borderId="0" xfId="0" applyFont="1" applyBorder="1" applyAlignment="1">
      <alignment horizontal="left" vertical="center" wrapText="1"/>
    </xf>
    <xf numFmtId="0" fontId="9" fillId="0" borderId="0" xfId="0" applyFont="1" applyBorder="1" applyAlignment="1">
      <alignment horizontal="center" vertical="center"/>
    </xf>
    <xf numFmtId="0" fontId="0" fillId="33" borderId="0" xfId="0" applyFill="1" applyAlignment="1">
      <alignment vertical="center"/>
    </xf>
    <xf numFmtId="0" fontId="0" fillId="32" borderId="0" xfId="0" applyFill="1" applyAlignment="1">
      <alignment vertical="center"/>
    </xf>
    <xf numFmtId="0" fontId="2" fillId="0" borderId="0" xfId="0" applyFont="1" applyFill="1" applyBorder="1" applyAlignment="1">
      <alignment/>
    </xf>
    <xf numFmtId="0" fontId="2" fillId="0" borderId="12" xfId="0" applyFont="1" applyFill="1" applyBorder="1" applyAlignment="1">
      <alignment/>
    </xf>
    <xf numFmtId="0" fontId="0" fillId="0" borderId="0" xfId="0" applyFill="1" applyBorder="1" applyAlignment="1">
      <alignment/>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left" vertical="center"/>
    </xf>
    <xf numFmtId="0" fontId="0" fillId="32" borderId="0" xfId="0" applyFont="1" applyFill="1" applyAlignment="1">
      <alignment vertical="center"/>
    </xf>
    <xf numFmtId="0" fontId="0" fillId="0" borderId="0" xfId="0" applyFont="1" applyAlignment="1">
      <alignment/>
    </xf>
    <xf numFmtId="0" fontId="10" fillId="0" borderId="0" xfId="0" applyFont="1" applyBorder="1" applyAlignment="1">
      <alignment/>
    </xf>
    <xf numFmtId="0" fontId="13" fillId="0" borderId="0" xfId="0" applyFont="1" applyBorder="1" applyAlignment="1">
      <alignment/>
    </xf>
    <xf numFmtId="0" fontId="10"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Alignment="1">
      <alignment/>
    </xf>
    <xf numFmtId="0" fontId="13" fillId="0" borderId="0" xfId="0" applyFont="1" applyFill="1" applyAlignment="1">
      <alignment/>
    </xf>
    <xf numFmtId="0" fontId="9" fillId="0" borderId="0" xfId="0" applyFont="1" applyBorder="1" applyAlignment="1">
      <alignment horizontal="left" vertical="top"/>
    </xf>
    <xf numFmtId="0" fontId="0" fillId="33" borderId="0" xfId="0" applyFont="1" applyFill="1" applyAlignment="1">
      <alignment/>
    </xf>
    <xf numFmtId="0" fontId="0" fillId="32" borderId="0" xfId="0" applyFont="1" applyFill="1" applyAlignment="1">
      <alignment/>
    </xf>
    <xf numFmtId="0" fontId="6" fillId="0" borderId="0" xfId="0" applyFont="1" applyFill="1" applyBorder="1" applyAlignment="1">
      <alignment horizontal="center" vertical="center"/>
    </xf>
    <xf numFmtId="182" fontId="0" fillId="0" borderId="0" xfId="0" applyNumberFormat="1" applyBorder="1" applyAlignment="1">
      <alignment/>
    </xf>
    <xf numFmtId="0" fontId="0" fillId="0" borderId="0" xfId="0" applyBorder="1" applyAlignment="1">
      <alignment/>
    </xf>
    <xf numFmtId="0" fontId="5" fillId="0" borderId="0" xfId="0" applyFont="1" applyBorder="1" applyAlignment="1">
      <alignment/>
    </xf>
    <xf numFmtId="0" fontId="10" fillId="0" borderId="0" xfId="0" applyFont="1" applyBorder="1" applyAlignment="1">
      <alignment/>
    </xf>
    <xf numFmtId="0" fontId="4" fillId="0" borderId="0" xfId="0" applyFont="1" applyBorder="1" applyAlignment="1">
      <alignment horizontal="center"/>
    </xf>
    <xf numFmtId="0" fontId="10" fillId="0" borderId="0" xfId="0" applyFont="1" applyBorder="1" applyAlignment="1">
      <alignment horizontal="left"/>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6" fillId="0" borderId="0" xfId="0" applyFont="1" applyFill="1" applyBorder="1" applyAlignment="1">
      <alignment horizontal="left" vertical="center"/>
    </xf>
    <xf numFmtId="180" fontId="16" fillId="0" borderId="0" xfId="0" applyNumberFormat="1" applyFont="1" applyFill="1" applyBorder="1" applyAlignment="1">
      <alignment horizontal="center"/>
    </xf>
    <xf numFmtId="0" fontId="3" fillId="0" borderId="0" xfId="0" applyFont="1" applyFill="1" applyBorder="1" applyAlignment="1">
      <alignment horizontal="center"/>
    </xf>
    <xf numFmtId="180" fontId="3" fillId="0" borderId="0" xfId="0" applyNumberFormat="1" applyFont="1" applyFill="1" applyBorder="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4" fillId="0" borderId="0" xfId="0" applyFont="1" applyFill="1" applyBorder="1" applyAlignment="1">
      <alignment horizontal="left" vertical="center"/>
    </xf>
    <xf numFmtId="0" fontId="19" fillId="0" borderId="0" xfId="0" applyFont="1" applyBorder="1" applyAlignment="1">
      <alignment horizontal="center" vertical="center" wrapText="1"/>
    </xf>
    <xf numFmtId="0" fontId="8"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left"/>
    </xf>
    <xf numFmtId="183" fontId="0" fillId="0" borderId="0" xfId="0" applyNumberFormat="1" applyAlignment="1">
      <alignment/>
    </xf>
    <xf numFmtId="183" fontId="4" fillId="0" borderId="0" xfId="0" applyNumberFormat="1" applyFont="1" applyAlignment="1">
      <alignment wrapText="1"/>
    </xf>
    <xf numFmtId="184" fontId="0" fillId="0" borderId="12" xfId="0" applyNumberFormat="1" applyFont="1" applyBorder="1" applyAlignment="1">
      <alignment wrapText="1"/>
    </xf>
    <xf numFmtId="22" fontId="0" fillId="0" borderId="12" xfId="0" applyNumberFormat="1" applyBorder="1" applyAlignment="1">
      <alignment wrapText="1"/>
    </xf>
    <xf numFmtId="22" fontId="0" fillId="0" borderId="16" xfId="0" applyNumberFormat="1" applyBorder="1" applyAlignment="1">
      <alignment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1" fillId="0" borderId="17" xfId="0" applyFont="1" applyBorder="1" applyAlignment="1">
      <alignment vertical="top"/>
    </xf>
    <xf numFmtId="0" fontId="13"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 fillId="33" borderId="0" xfId="0" applyFont="1" applyFill="1" applyBorder="1" applyAlignment="1">
      <alignment horizontal="center" vertical="center" wrapText="1"/>
    </xf>
    <xf numFmtId="0" fontId="4" fillId="0" borderId="18" xfId="0" applyFont="1" applyBorder="1" applyAlignment="1">
      <alignment vertical="center"/>
    </xf>
    <xf numFmtId="0" fontId="1" fillId="0" borderId="19" xfId="0" applyFont="1" applyBorder="1" applyAlignment="1">
      <alignment vertical="top"/>
    </xf>
    <xf numFmtId="0" fontId="1" fillId="0" borderId="13" xfId="0" applyFont="1" applyBorder="1" applyAlignment="1">
      <alignment vertical="top"/>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3" fillId="0" borderId="17"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4" fillId="0" borderId="23" xfId="0" applyFont="1" applyFill="1" applyBorder="1" applyAlignment="1">
      <alignment vertical="center"/>
    </xf>
    <xf numFmtId="0" fontId="4" fillId="0" borderId="21" xfId="0" applyFont="1" applyFill="1" applyBorder="1" applyAlignment="1">
      <alignment vertical="center"/>
    </xf>
    <xf numFmtId="0" fontId="4" fillId="0" borderId="24" xfId="0" applyFont="1" applyFill="1" applyBorder="1" applyAlignment="1">
      <alignment vertical="center"/>
    </xf>
    <xf numFmtId="0" fontId="0" fillId="34" borderId="0" xfId="0" applyFill="1" applyAlignment="1">
      <alignment vertical="center"/>
    </xf>
    <xf numFmtId="0" fontId="10" fillId="0" borderId="0" xfId="0" applyFont="1" applyAlignment="1">
      <alignment/>
    </xf>
    <xf numFmtId="0" fontId="0" fillId="0" borderId="0" xfId="0" applyFont="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0" fillId="0" borderId="25" xfId="0" applyFont="1" applyBorder="1" applyAlignment="1">
      <alignment/>
    </xf>
    <xf numFmtId="2" fontId="10" fillId="0" borderId="0" xfId="0" applyNumberFormat="1" applyFont="1" applyBorder="1" applyAlignment="1">
      <alignment horizontal="center" vertical="center" wrapText="1"/>
    </xf>
    <xf numFmtId="0" fontId="6" fillId="0" borderId="0" xfId="0" applyFont="1" applyBorder="1" applyAlignment="1">
      <alignment horizontal="justify"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3" fillId="0" borderId="10" xfId="0" applyFont="1" applyBorder="1" applyAlignment="1">
      <alignment horizontal="justify" vertical="justify" wrapText="1"/>
    </xf>
    <xf numFmtId="0" fontId="13" fillId="0" borderId="11" xfId="0" applyFont="1" applyBorder="1" applyAlignment="1">
      <alignment horizontal="justify" vertical="justify" wrapText="1"/>
    </xf>
    <xf numFmtId="0" fontId="13" fillId="0" borderId="29" xfId="0" applyFont="1" applyBorder="1" applyAlignment="1">
      <alignment horizontal="justify" vertical="justify" wrapText="1"/>
    </xf>
    <xf numFmtId="0" fontId="13" fillId="0" borderId="30" xfId="0" applyFont="1" applyBorder="1" applyAlignment="1">
      <alignment horizontal="justify" vertical="justify" wrapText="1"/>
    </xf>
    <xf numFmtId="0" fontId="13" fillId="0" borderId="12" xfId="0" applyFont="1" applyBorder="1" applyAlignment="1">
      <alignment horizontal="justify" vertical="justify" wrapText="1"/>
    </xf>
    <xf numFmtId="0" fontId="13" fillId="0" borderId="16" xfId="0" applyFont="1" applyBorder="1" applyAlignment="1">
      <alignment horizontal="justify" vertical="justify" wrapText="1"/>
    </xf>
    <xf numFmtId="0" fontId="6" fillId="0" borderId="26"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28" xfId="0" applyFont="1" applyBorder="1" applyAlignment="1">
      <alignment horizontal="justify" vertical="center" wrapText="1"/>
    </xf>
    <xf numFmtId="0" fontId="9" fillId="0" borderId="13" xfId="0" applyFont="1" applyBorder="1" applyAlignment="1">
      <alignment horizontal="left" vertical="top"/>
    </xf>
    <xf numFmtId="0" fontId="9" fillId="0" borderId="31" xfId="0" applyFont="1" applyBorder="1" applyAlignment="1">
      <alignment horizontal="left" vertical="top"/>
    </xf>
    <xf numFmtId="0" fontId="9" fillId="0" borderId="32" xfId="0" applyFont="1" applyBorder="1" applyAlignment="1">
      <alignment horizontal="left" vertical="top"/>
    </xf>
    <xf numFmtId="0" fontId="1" fillId="0" borderId="23" xfId="0" applyFont="1" applyBorder="1" applyAlignment="1">
      <alignment horizontal="center" vertical="top"/>
    </xf>
    <xf numFmtId="0" fontId="1" fillId="0" borderId="21" xfId="0" applyFont="1" applyBorder="1" applyAlignment="1">
      <alignment horizontal="center" vertical="top"/>
    </xf>
    <xf numFmtId="0" fontId="1" fillId="0" borderId="18" xfId="0" applyFont="1" applyBorder="1" applyAlignment="1">
      <alignment horizontal="center" vertical="top"/>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1" fillId="0" borderId="24" xfId="0" applyFont="1" applyBorder="1" applyAlignment="1">
      <alignment horizontal="center" vertical="top"/>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9" fillId="0" borderId="17" xfId="0" applyFont="1" applyBorder="1" applyAlignment="1">
      <alignment horizontal="center" vertical="top" wrapText="1"/>
    </xf>
    <xf numFmtId="0" fontId="9" fillId="0" borderId="21" xfId="0" applyFont="1" applyBorder="1" applyAlignment="1">
      <alignment horizontal="center" vertical="top" wrapText="1"/>
    </xf>
    <xf numFmtId="0" fontId="9" fillId="0" borderId="23" xfId="0" applyFont="1" applyBorder="1" applyAlignment="1">
      <alignment horizontal="center" vertical="top"/>
    </xf>
    <xf numFmtId="0" fontId="9" fillId="0" borderId="21" xfId="0" applyFont="1" applyBorder="1" applyAlignment="1">
      <alignment horizontal="center" vertical="top"/>
    </xf>
    <xf numFmtId="0" fontId="9" fillId="0" borderId="24" xfId="0" applyFont="1" applyBorder="1" applyAlignment="1">
      <alignment horizontal="center" vertical="top"/>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9" fillId="0" borderId="23" xfId="0" applyFont="1" applyBorder="1" applyAlignment="1">
      <alignment horizontal="center" vertical="top"/>
    </xf>
    <xf numFmtId="0" fontId="9" fillId="0" borderId="21" xfId="0" applyFont="1" applyBorder="1" applyAlignment="1">
      <alignment horizontal="center" vertical="top"/>
    </xf>
    <xf numFmtId="0" fontId="9" fillId="0" borderId="24" xfId="0" applyFont="1" applyBorder="1" applyAlignment="1">
      <alignment horizontal="center" vertical="top"/>
    </xf>
    <xf numFmtId="0" fontId="15" fillId="0" borderId="17" xfId="0" applyFont="1" applyBorder="1" applyAlignment="1">
      <alignment horizontal="left" vertical="top" wrapText="1"/>
    </xf>
    <xf numFmtId="0" fontId="15" fillId="0" borderId="21" xfId="0" applyFont="1" applyBorder="1" applyAlignment="1">
      <alignment horizontal="left" vertical="top" wrapText="1"/>
    </xf>
    <xf numFmtId="0" fontId="15" fillId="0" borderId="31" xfId="0" applyFont="1" applyBorder="1" applyAlignment="1">
      <alignment horizontal="center" vertical="top" wrapText="1"/>
    </xf>
    <xf numFmtId="0" fontId="15" fillId="0" borderId="32" xfId="0" applyFont="1" applyBorder="1" applyAlignment="1">
      <alignment horizontal="center" vertical="top"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7" xfId="0" applyFont="1" applyBorder="1" applyAlignment="1">
      <alignment horizontal="left" vertical="top"/>
    </xf>
    <xf numFmtId="0" fontId="9" fillId="0" borderId="21" xfId="0" applyFont="1" applyBorder="1" applyAlignment="1">
      <alignment horizontal="left" vertical="top"/>
    </xf>
    <xf numFmtId="0" fontId="9" fillId="0" borderId="18" xfId="0" applyFont="1" applyBorder="1" applyAlignment="1">
      <alignment horizontal="center" vertical="top"/>
    </xf>
    <xf numFmtId="0" fontId="9" fillId="0" borderId="23" xfId="0" applyFont="1" applyBorder="1" applyAlignment="1">
      <alignment horizontal="center" vertical="top" wrapText="1"/>
    </xf>
    <xf numFmtId="0" fontId="9" fillId="0" borderId="18" xfId="0" applyFont="1" applyBorder="1" applyAlignment="1">
      <alignment horizontal="center" vertical="top" wrapText="1"/>
    </xf>
    <xf numFmtId="0" fontId="9" fillId="0" borderId="17" xfId="0" applyFont="1" applyBorder="1" applyAlignment="1">
      <alignment horizontal="center" vertical="top"/>
    </xf>
    <xf numFmtId="0" fontId="9" fillId="0" borderId="18" xfId="0" applyFont="1" applyBorder="1" applyAlignment="1">
      <alignment horizontal="center" vertical="top"/>
    </xf>
    <xf numFmtId="0" fontId="0" fillId="0" borderId="10" xfId="0" applyBorder="1" applyAlignment="1">
      <alignment horizontal="center"/>
    </xf>
    <xf numFmtId="0" fontId="0" fillId="0" borderId="11"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3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38" xfId="0" applyFont="1" applyFill="1" applyBorder="1" applyAlignment="1">
      <alignment horizontal="center" vertical="center"/>
    </xf>
    <xf numFmtId="0" fontId="2" fillId="35" borderId="0"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16" xfId="0" applyFont="1" applyFill="1" applyBorder="1" applyAlignment="1">
      <alignment horizontal="center" vertical="center"/>
    </xf>
    <xf numFmtId="0" fontId="9" fillId="0" borderId="39" xfId="0" applyFont="1" applyBorder="1" applyAlignment="1">
      <alignment horizontal="center" vertical="top"/>
    </xf>
    <xf numFmtId="0" fontId="9" fillId="0" borderId="34" xfId="0" applyFont="1" applyBorder="1" applyAlignment="1">
      <alignment horizontal="center" vertical="top"/>
    </xf>
    <xf numFmtId="0" fontId="9" fillId="0" borderId="40" xfId="0" applyFont="1" applyBorder="1" applyAlignment="1">
      <alignment horizontal="center" vertical="top"/>
    </xf>
    <xf numFmtId="0" fontId="9" fillId="0" borderId="11" xfId="0" applyFont="1" applyBorder="1" applyAlignment="1">
      <alignment horizontal="center" vertical="top"/>
    </xf>
    <xf numFmtId="0" fontId="9" fillId="0" borderId="35" xfId="0" applyFont="1" applyBorder="1" applyAlignment="1">
      <alignment horizontal="center" vertical="top"/>
    </xf>
    <xf numFmtId="0" fontId="9" fillId="0" borderId="18" xfId="0" applyFont="1" applyBorder="1" applyAlignment="1">
      <alignment horizontal="left" vertical="top"/>
    </xf>
    <xf numFmtId="0" fontId="53" fillId="0" borderId="23" xfId="46" applyBorder="1" applyAlignment="1">
      <alignment horizontal="center" vertical="top"/>
    </xf>
    <xf numFmtId="0" fontId="9" fillId="0" borderId="17" xfId="0" applyFont="1" applyBorder="1" applyAlignment="1">
      <alignment horizontal="left" vertical="top" wrapText="1"/>
    </xf>
    <xf numFmtId="0" fontId="9" fillId="0" borderId="21" xfId="0" applyFont="1" applyBorder="1" applyAlignment="1">
      <alignment horizontal="left" vertical="top" wrapText="1"/>
    </xf>
    <xf numFmtId="0" fontId="9" fillId="0" borderId="18" xfId="0" applyFont="1" applyBorder="1" applyAlignment="1">
      <alignment horizontal="left" vertical="top" wrapText="1"/>
    </xf>
    <xf numFmtId="0" fontId="13" fillId="0" borderId="26" xfId="0" applyFont="1" applyBorder="1" applyAlignment="1">
      <alignment horizontal="justify" vertical="top" wrapText="1"/>
    </xf>
    <xf numFmtId="0" fontId="13" fillId="0" borderId="27" xfId="0" applyFont="1" applyBorder="1" applyAlignment="1">
      <alignment horizontal="justify" vertical="top" wrapText="1"/>
    </xf>
    <xf numFmtId="0" fontId="13" fillId="0" borderId="28" xfId="0" applyFont="1" applyBorder="1" applyAlignment="1">
      <alignment horizontal="justify" vertical="top" wrapText="1"/>
    </xf>
    <xf numFmtId="0" fontId="4" fillId="0" borderId="39" xfId="0" applyFont="1" applyBorder="1" applyAlignment="1">
      <alignment horizontal="left" vertical="center"/>
    </xf>
    <xf numFmtId="0" fontId="4" fillId="0" borderId="34" xfId="0" applyFont="1" applyBorder="1" applyAlignment="1">
      <alignment horizontal="left" vertical="center"/>
    </xf>
    <xf numFmtId="0" fontId="4" fillId="0" borderId="40" xfId="0" applyFont="1" applyBorder="1" applyAlignment="1">
      <alignment horizontal="left" vertical="center"/>
    </xf>
    <xf numFmtId="0" fontId="6" fillId="0" borderId="40" xfId="0" applyFont="1" applyBorder="1" applyAlignment="1">
      <alignment horizontal="center" vertical="center"/>
    </xf>
    <xf numFmtId="0" fontId="4" fillId="0" borderId="41" xfId="0" applyFont="1" applyBorder="1" applyAlignment="1">
      <alignment horizontal="left" vertical="center"/>
    </xf>
    <xf numFmtId="0" fontId="22" fillId="0" borderId="17" xfId="0" applyFont="1" applyBorder="1" applyAlignment="1">
      <alignment horizontal="left" vertical="center"/>
    </xf>
    <xf numFmtId="0" fontId="22" fillId="0" borderId="21" xfId="0" applyFont="1" applyBorder="1" applyAlignment="1">
      <alignment horizontal="left" vertical="center"/>
    </xf>
    <xf numFmtId="0" fontId="22" fillId="0" borderId="18" xfId="0" applyFont="1" applyBorder="1" applyAlignment="1">
      <alignment horizontal="lef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6" fillId="0" borderId="18" xfId="0" applyFont="1" applyBorder="1" applyAlignment="1">
      <alignment horizontal="center" vertical="center"/>
    </xf>
    <xf numFmtId="0" fontId="4" fillId="0" borderId="31" xfId="0" applyFont="1" applyBorder="1" applyAlignment="1">
      <alignment horizontal="left" vertical="center"/>
    </xf>
    <xf numFmtId="0" fontId="4" fillId="0" borderId="17" xfId="0" applyFont="1" applyFill="1" applyBorder="1" applyAlignment="1">
      <alignment horizontal="left" vertical="center"/>
    </xf>
    <xf numFmtId="0" fontId="4" fillId="0" borderId="21" xfId="0" applyFont="1" applyFill="1" applyBorder="1" applyAlignment="1">
      <alignment horizontal="left" vertical="center"/>
    </xf>
    <xf numFmtId="0" fontId="4" fillId="0" borderId="18" xfId="0" applyFont="1" applyFill="1" applyBorder="1" applyAlignment="1">
      <alignment horizontal="left" vertical="center"/>
    </xf>
    <xf numFmtId="0" fontId="4" fillId="0" borderId="31" xfId="0" applyFont="1" applyFill="1" applyBorder="1" applyAlignment="1">
      <alignment horizontal="center" vertical="center"/>
    </xf>
    <xf numFmtId="0" fontId="63" fillId="0" borderId="42" xfId="0" applyFont="1" applyBorder="1" applyAlignment="1">
      <alignment vertical="center"/>
    </xf>
    <xf numFmtId="0" fontId="63" fillId="0" borderId="27" xfId="0" applyFont="1" applyBorder="1" applyAlignment="1">
      <alignment vertical="center"/>
    </xf>
    <xf numFmtId="0" fontId="63" fillId="0" borderId="28" xfId="0" applyFont="1" applyBorder="1" applyAlignment="1">
      <alignment vertical="center"/>
    </xf>
    <xf numFmtId="0" fontId="4" fillId="0" borderId="30" xfId="0" applyFont="1" applyBorder="1" applyAlignment="1">
      <alignment horizontal="center" vertical="top"/>
    </xf>
    <xf numFmtId="0" fontId="4" fillId="0" borderId="12" xfId="0" applyFont="1" applyBorder="1" applyAlignment="1">
      <alignment horizontal="center" vertical="top"/>
    </xf>
    <xf numFmtId="0" fontId="4" fillId="0" borderId="43" xfId="0" applyFont="1" applyBorder="1" applyAlignment="1">
      <alignment horizontal="center" vertical="top"/>
    </xf>
    <xf numFmtId="0" fontId="10" fillId="0" borderId="0" xfId="0" applyFont="1" applyBorder="1" applyAlignment="1">
      <alignment horizontal="left"/>
    </xf>
    <xf numFmtId="0" fontId="4" fillId="0" borderId="39" xfId="0" applyFont="1" applyBorder="1" applyAlignment="1">
      <alignment horizontal="left" vertical="center" wrapText="1"/>
    </xf>
    <xf numFmtId="0" fontId="4" fillId="0" borderId="34" xfId="0" applyFont="1" applyBorder="1" applyAlignment="1">
      <alignment horizontal="left" vertical="center" wrapText="1"/>
    </xf>
    <xf numFmtId="0" fontId="4" fillId="0" borderId="40" xfId="0" applyFont="1" applyBorder="1" applyAlignment="1">
      <alignment horizontal="left" vertical="center" wrapText="1"/>
    </xf>
    <xf numFmtId="0" fontId="4" fillId="0" borderId="44" xfId="0" applyFont="1" applyBorder="1" applyAlignment="1">
      <alignment horizontal="center" vertical="top"/>
    </xf>
    <xf numFmtId="0" fontId="4" fillId="0" borderId="45" xfId="0" applyFont="1" applyBorder="1" applyAlignment="1">
      <alignment horizontal="center" vertical="top"/>
    </xf>
    <xf numFmtId="0" fontId="4" fillId="0" borderId="16" xfId="0" applyFont="1" applyBorder="1" applyAlignment="1">
      <alignment horizontal="center" vertical="top"/>
    </xf>
    <xf numFmtId="0" fontId="2" fillId="0" borderId="0" xfId="0" applyFont="1" applyBorder="1" applyAlignment="1">
      <alignment horizontal="left" vertical="top" wrapText="1"/>
    </xf>
    <xf numFmtId="0" fontId="4" fillId="0" borderId="30" xfId="0" applyFont="1" applyBorder="1" applyAlignment="1">
      <alignment horizontal="left" vertical="center" wrapText="1"/>
    </xf>
    <xf numFmtId="0" fontId="4" fillId="0" borderId="12" xfId="0" applyFont="1" applyBorder="1" applyAlignment="1">
      <alignment horizontal="left" vertical="center" wrapText="1"/>
    </xf>
    <xf numFmtId="0" fontId="4" fillId="0" borderId="43" xfId="0" applyFont="1" applyBorder="1" applyAlignment="1">
      <alignment horizontal="left" vertical="center" wrapText="1"/>
    </xf>
    <xf numFmtId="0" fontId="4" fillId="0" borderId="4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3" xfId="0" applyFont="1" applyBorder="1" applyAlignment="1">
      <alignment vertical="center"/>
    </xf>
    <xf numFmtId="0" fontId="4" fillId="0" borderId="21" xfId="0" applyFont="1" applyBorder="1" applyAlignment="1">
      <alignment vertical="center"/>
    </xf>
    <xf numFmtId="0" fontId="4" fillId="0" borderId="18" xfId="0" applyFont="1" applyBorder="1" applyAlignment="1">
      <alignment vertical="center"/>
    </xf>
    <xf numFmtId="0" fontId="4" fillId="0" borderId="48" xfId="0" applyFont="1" applyBorder="1" applyAlignment="1">
      <alignment vertical="center"/>
    </xf>
    <xf numFmtId="0" fontId="4" fillId="0" borderId="22" xfId="0" applyFont="1" applyBorder="1" applyAlignment="1">
      <alignment vertical="center"/>
    </xf>
    <xf numFmtId="0" fontId="4" fillId="0" borderId="49" xfId="0" applyFont="1" applyBorder="1" applyAlignment="1">
      <alignment vertical="center"/>
    </xf>
    <xf numFmtId="0" fontId="4" fillId="0" borderId="24" xfId="0" applyFont="1" applyBorder="1" applyAlignment="1">
      <alignment vertical="center"/>
    </xf>
    <xf numFmtId="14" fontId="6" fillId="0" borderId="23" xfId="0" applyNumberFormat="1" applyFont="1" applyBorder="1" applyAlignment="1">
      <alignment horizontal="center" vertical="center"/>
    </xf>
    <xf numFmtId="14" fontId="6" fillId="0" borderId="21" xfId="0" applyNumberFormat="1" applyFont="1" applyBorder="1" applyAlignment="1">
      <alignment horizontal="center" vertical="center"/>
    </xf>
    <xf numFmtId="14" fontId="6" fillId="0" borderId="24" xfId="0" applyNumberFormat="1" applyFont="1" applyBorder="1" applyAlignment="1">
      <alignment horizontal="center" vertical="center"/>
    </xf>
    <xf numFmtId="0" fontId="63" fillId="0" borderId="33" xfId="0" applyFont="1" applyBorder="1" applyAlignment="1">
      <alignment vertical="center"/>
    </xf>
    <xf numFmtId="0" fontId="63" fillId="0" borderId="34" xfId="0" applyFont="1" applyBorder="1" applyAlignment="1">
      <alignment vertical="center"/>
    </xf>
    <xf numFmtId="0" fontId="63" fillId="0" borderId="35" xfId="0" applyFont="1" applyBorder="1" applyAlignment="1">
      <alignment vertical="center"/>
    </xf>
    <xf numFmtId="0" fontId="63" fillId="0" borderId="48" xfId="0" applyFont="1" applyBorder="1" applyAlignment="1">
      <alignment vertical="center"/>
    </xf>
    <xf numFmtId="0" fontId="63" fillId="0" borderId="22" xfId="0" applyFont="1" applyBorder="1" applyAlignment="1">
      <alignment vertical="center"/>
    </xf>
    <xf numFmtId="0" fontId="63" fillId="0" borderId="50" xfId="0" applyFont="1" applyBorder="1" applyAlignment="1">
      <alignment vertical="center"/>
    </xf>
    <xf numFmtId="0" fontId="4" fillId="0" borderId="50" xfId="0" applyFont="1" applyBorder="1" applyAlignment="1">
      <alignment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47"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4" fillId="0" borderId="47" xfId="0" applyFont="1" applyBorder="1" applyAlignment="1">
      <alignment horizontal="left" vertical="center"/>
    </xf>
    <xf numFmtId="0" fontId="4" fillId="0" borderId="51" xfId="0" applyFont="1" applyBorder="1" applyAlignment="1">
      <alignment horizontal="left" vertical="center"/>
    </xf>
    <xf numFmtId="0" fontId="4" fillId="0" borderId="46" xfId="0" applyFont="1" applyBorder="1" applyAlignment="1">
      <alignment horizontal="left" vertical="top"/>
    </xf>
    <xf numFmtId="0" fontId="4" fillId="0" borderId="44" xfId="0" applyFont="1" applyBorder="1" applyAlignment="1">
      <alignment horizontal="left" vertical="top"/>
    </xf>
    <xf numFmtId="0" fontId="4" fillId="0" borderId="52" xfId="0" applyFont="1" applyBorder="1" applyAlignment="1">
      <alignment horizontal="center" vertical="top"/>
    </xf>
    <xf numFmtId="0" fontId="4" fillId="0" borderId="53" xfId="0" applyFont="1" applyBorder="1" applyAlignment="1">
      <alignment horizontal="center" vertical="top"/>
    </xf>
    <xf numFmtId="0" fontId="3" fillId="0" borderId="4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52" xfId="0" applyFont="1" applyBorder="1" applyAlignment="1">
      <alignment horizontal="center" vertical="center"/>
    </xf>
    <xf numFmtId="0" fontId="4" fillId="0" borderId="44" xfId="0" applyFont="1" applyBorder="1" applyAlignment="1">
      <alignment horizontal="center" vertical="center"/>
    </xf>
    <xf numFmtId="0" fontId="4" fillId="0" borderId="36"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top"/>
    </xf>
    <xf numFmtId="0" fontId="4" fillId="0" borderId="19" xfId="0" applyFont="1" applyBorder="1" applyAlignment="1">
      <alignment horizontal="center" vertical="top"/>
    </xf>
    <xf numFmtId="0" fontId="4" fillId="0" borderId="47" xfId="0" applyFont="1" applyBorder="1" applyAlignment="1">
      <alignment horizontal="center" vertical="top"/>
    </xf>
    <xf numFmtId="0" fontId="4" fillId="0" borderId="54" xfId="0" applyFont="1" applyBorder="1" applyAlignment="1">
      <alignment horizontal="center" vertical="center"/>
    </xf>
    <xf numFmtId="0" fontId="4" fillId="0" borderId="37" xfId="0" applyFont="1" applyBorder="1" applyAlignment="1">
      <alignment horizontal="center" vertical="center"/>
    </xf>
    <xf numFmtId="0" fontId="6" fillId="0" borderId="55" xfId="0" applyFont="1" applyBorder="1" applyAlignment="1">
      <alignment horizontal="center" vertical="center"/>
    </xf>
    <xf numFmtId="0" fontId="6" fillId="0" borderId="11" xfId="0" applyFont="1" applyBorder="1" applyAlignment="1">
      <alignment horizontal="center" vertical="center"/>
    </xf>
    <xf numFmtId="0" fontId="6" fillId="0" borderId="36" xfId="0" applyFont="1" applyBorder="1" applyAlignment="1">
      <alignment horizontal="center" vertical="center"/>
    </xf>
    <xf numFmtId="0" fontId="6" fillId="0" borderId="47" xfId="0" applyFont="1" applyBorder="1" applyAlignment="1">
      <alignment horizontal="center" vertical="center"/>
    </xf>
    <xf numFmtId="0" fontId="6" fillId="0" borderId="29" xfId="0" applyFont="1" applyBorder="1" applyAlignment="1">
      <alignment horizontal="center" vertical="center"/>
    </xf>
    <xf numFmtId="0" fontId="6" fillId="0" borderId="51" xfId="0" applyFont="1" applyBorder="1" applyAlignment="1">
      <alignment horizontal="center" vertical="center"/>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6" fillId="0" borderId="46" xfId="0" applyFont="1" applyBorder="1" applyAlignment="1">
      <alignment horizontal="center"/>
    </xf>
    <xf numFmtId="0" fontId="6" fillId="0" borderId="44" xfId="0" applyFont="1" applyBorder="1" applyAlignment="1">
      <alignment horizontal="center"/>
    </xf>
    <xf numFmtId="0" fontId="6" fillId="0" borderId="54" xfId="0" applyFont="1" applyBorder="1" applyAlignment="1">
      <alignment horizontal="center"/>
    </xf>
    <xf numFmtId="0" fontId="6" fillId="0" borderId="52" xfId="0" applyFont="1" applyBorder="1" applyAlignment="1">
      <alignment horizontal="center"/>
    </xf>
    <xf numFmtId="0" fontId="6" fillId="0" borderId="45" xfId="0" applyFont="1" applyBorder="1" applyAlignment="1">
      <alignment horizontal="center"/>
    </xf>
    <xf numFmtId="0" fontId="11" fillId="0" borderId="13" xfId="0" applyFont="1" applyBorder="1" applyAlignment="1">
      <alignment horizontal="justify" vertical="center" wrapText="1"/>
    </xf>
    <xf numFmtId="0" fontId="11" fillId="0" borderId="31" xfId="0" applyFont="1" applyBorder="1" applyAlignment="1">
      <alignment horizontal="justify" vertical="center" wrapText="1"/>
    </xf>
    <xf numFmtId="0" fontId="11" fillId="0" borderId="32" xfId="0" applyFont="1" applyBorder="1" applyAlignment="1">
      <alignment horizontal="justify" vertical="center" wrapText="1"/>
    </xf>
    <xf numFmtId="0" fontId="6" fillId="0" borderId="12" xfId="0" applyFont="1" applyBorder="1" applyAlignment="1">
      <alignment horizontal="center"/>
    </xf>
    <xf numFmtId="0" fontId="6" fillId="0" borderId="43" xfId="0" applyFont="1" applyBorder="1" applyAlignment="1">
      <alignment horizontal="center"/>
    </xf>
    <xf numFmtId="0" fontId="8" fillId="0" borderId="52" xfId="0" applyFont="1" applyBorder="1" applyAlignment="1">
      <alignment horizontal="center" vertical="center"/>
    </xf>
    <xf numFmtId="0" fontId="8" fillId="0" borderId="44" xfId="0" applyFont="1" applyBorder="1" applyAlignment="1">
      <alignment horizontal="center" vertical="center"/>
    </xf>
    <xf numFmtId="0" fontId="8" fillId="0" borderId="53" xfId="0" applyFont="1" applyBorder="1" applyAlignment="1">
      <alignment horizontal="center" vertical="center"/>
    </xf>
    <xf numFmtId="0" fontId="8" fillId="0" borderId="12" xfId="0" applyFont="1" applyBorder="1" applyAlignment="1">
      <alignment horizontal="center" vertical="center"/>
    </xf>
    <xf numFmtId="180" fontId="6" fillId="0" borderId="44" xfId="0" applyNumberFormat="1" applyFont="1" applyBorder="1" applyAlignment="1">
      <alignment horizontal="center"/>
    </xf>
    <xf numFmtId="180" fontId="6" fillId="0" borderId="45" xfId="0" applyNumberFormat="1" applyFont="1" applyBorder="1" applyAlignment="1">
      <alignment horizontal="center"/>
    </xf>
    <xf numFmtId="180" fontId="6" fillId="0" borderId="12" xfId="0" applyNumberFormat="1" applyFont="1" applyBorder="1" applyAlignment="1">
      <alignment horizontal="center"/>
    </xf>
    <xf numFmtId="180" fontId="6" fillId="0" borderId="16" xfId="0" applyNumberFormat="1" applyFont="1" applyBorder="1" applyAlignment="1">
      <alignment horizontal="center"/>
    </xf>
    <xf numFmtId="0" fontId="8" fillId="0" borderId="46" xfId="0" applyFont="1" applyBorder="1" applyAlignment="1">
      <alignment horizontal="center" vertical="center"/>
    </xf>
    <xf numFmtId="0" fontId="8" fillId="0" borderId="30"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56" xfId="0" applyFont="1" applyBorder="1" applyAlignment="1">
      <alignment horizontal="center" vertical="center"/>
    </xf>
    <xf numFmtId="0" fontId="6" fillId="0" borderId="37" xfId="0" applyFont="1" applyBorder="1" applyAlignment="1">
      <alignment horizontal="center" vertical="center"/>
    </xf>
    <xf numFmtId="0" fontId="0" fillId="0" borderId="57" xfId="0" applyFont="1" applyBorder="1" applyAlignment="1">
      <alignment horizontal="left"/>
    </xf>
    <xf numFmtId="0" fontId="0" fillId="0" borderId="58" xfId="0" applyFont="1" applyBorder="1" applyAlignment="1">
      <alignment horizontal="left"/>
    </xf>
    <xf numFmtId="0" fontId="2" fillId="0" borderId="0" xfId="0" applyFont="1" applyBorder="1" applyAlignment="1">
      <alignment horizontal="left" vertical="center" wrapText="1"/>
    </xf>
    <xf numFmtId="0" fontId="2" fillId="0" borderId="12" xfId="0" applyFont="1" applyBorder="1" applyAlignment="1">
      <alignment horizontal="left"/>
    </xf>
    <xf numFmtId="0" fontId="6" fillId="0" borderId="19" xfId="0" applyFont="1" applyBorder="1" applyAlignment="1">
      <alignment horizontal="center"/>
    </xf>
    <xf numFmtId="0" fontId="6" fillId="0" borderId="47" xfId="0" applyFont="1" applyBorder="1" applyAlignment="1">
      <alignment horizontal="center"/>
    </xf>
    <xf numFmtId="0" fontId="6" fillId="0" borderId="37" xfId="0" applyFont="1" applyBorder="1" applyAlignment="1">
      <alignment horizontal="center"/>
    </xf>
    <xf numFmtId="0" fontId="6" fillId="0" borderId="36" xfId="0" applyFont="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0" fontId="6" fillId="0" borderId="51" xfId="0" applyFont="1" applyBorder="1" applyAlignment="1">
      <alignment horizontal="center"/>
    </xf>
    <xf numFmtId="0" fontId="11" fillId="0" borderId="15" xfId="0" applyFont="1" applyBorder="1" applyAlignment="1">
      <alignment horizontal="justify" vertical="center" wrapText="1"/>
    </xf>
    <xf numFmtId="0" fontId="11" fillId="0" borderId="41" xfId="0" applyFont="1" applyBorder="1" applyAlignment="1">
      <alignment horizontal="justify" vertical="center" wrapText="1"/>
    </xf>
    <xf numFmtId="0" fontId="11" fillId="0" borderId="59" xfId="0" applyFont="1" applyBorder="1" applyAlignment="1">
      <alignment horizontal="justify" vertical="center" wrapText="1"/>
    </xf>
    <xf numFmtId="0" fontId="0" fillId="0" borderId="10" xfId="0"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29" xfId="0" applyFill="1" applyBorder="1" applyAlignment="1">
      <alignment horizontal="left" vertical="center" wrapText="1"/>
    </xf>
    <xf numFmtId="0" fontId="0" fillId="0" borderId="38" xfId="0" applyFill="1" applyBorder="1" applyAlignment="1">
      <alignment horizontal="left" vertical="center" wrapText="1"/>
    </xf>
    <xf numFmtId="0" fontId="0" fillId="0" borderId="0" xfId="0" applyFill="1" applyBorder="1" applyAlignment="1">
      <alignment horizontal="left" vertical="center" wrapText="1"/>
    </xf>
    <xf numFmtId="0" fontId="0" fillId="0" borderId="25" xfId="0" applyFill="1" applyBorder="1" applyAlignment="1">
      <alignment horizontal="left" vertical="center" wrapText="1"/>
    </xf>
    <xf numFmtId="0" fontId="0" fillId="0" borderId="30" xfId="0" applyFill="1" applyBorder="1" applyAlignment="1">
      <alignment horizontal="left" vertical="center" wrapText="1"/>
    </xf>
    <xf numFmtId="0" fontId="0" fillId="0" borderId="12" xfId="0" applyFill="1" applyBorder="1" applyAlignment="1">
      <alignment horizontal="left" vertical="center" wrapText="1"/>
    </xf>
    <xf numFmtId="0" fontId="0" fillId="0" borderId="16" xfId="0" applyFill="1" applyBorder="1" applyAlignment="1">
      <alignment horizontal="left" vertical="center" wrapText="1"/>
    </xf>
    <xf numFmtId="0" fontId="10" fillId="0" borderId="15"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59" xfId="0" applyFont="1" applyBorder="1" applyAlignment="1">
      <alignment horizontal="center" vertical="center" wrapText="1"/>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29" xfId="0" applyFont="1" applyFill="1" applyBorder="1" applyAlignment="1">
      <alignment horizontal="left"/>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57" xfId="0" applyFont="1" applyBorder="1" applyAlignment="1">
      <alignment horizontal="left" vertical="center" wrapText="1"/>
    </xf>
    <xf numFmtId="0" fontId="0" fillId="0" borderId="57" xfId="0" applyFont="1" applyBorder="1" applyAlignment="1">
      <alignment horizontal="center"/>
    </xf>
    <xf numFmtId="0" fontId="11" fillId="0" borderId="14" xfId="0" applyFont="1" applyBorder="1" applyAlignment="1">
      <alignment horizontal="justify" vertical="center" wrapText="1"/>
    </xf>
    <xf numFmtId="0" fontId="11" fillId="0" borderId="57" xfId="0" applyFont="1" applyBorder="1" applyAlignment="1">
      <alignment horizontal="justify" vertical="center" wrapText="1"/>
    </xf>
    <xf numFmtId="0" fontId="11" fillId="0" borderId="58" xfId="0" applyFont="1" applyBorder="1" applyAlignment="1">
      <alignment horizontal="justify" vertical="center" wrapText="1"/>
    </xf>
    <xf numFmtId="0" fontId="11" fillId="0" borderId="60" xfId="0" applyFont="1" applyBorder="1" applyAlignment="1">
      <alignment horizontal="justify" vertical="center" wrapText="1"/>
    </xf>
    <xf numFmtId="0" fontId="11" fillId="0" borderId="61" xfId="0" applyFont="1" applyBorder="1" applyAlignment="1">
      <alignment horizontal="justify" vertical="center" wrapText="1"/>
    </xf>
    <xf numFmtId="0" fontId="11" fillId="0" borderId="62" xfId="0" applyFont="1" applyBorder="1" applyAlignment="1">
      <alignment horizontal="justify" vertical="center" wrapText="1"/>
    </xf>
    <xf numFmtId="0" fontId="11" fillId="0" borderId="63" xfId="0" applyFont="1" applyBorder="1" applyAlignment="1">
      <alignment horizontal="justify" vertical="center" wrapText="1"/>
    </xf>
    <xf numFmtId="0" fontId="11" fillId="0" borderId="64" xfId="0" applyFont="1" applyBorder="1" applyAlignment="1">
      <alignment horizontal="justify" vertical="center" wrapText="1"/>
    </xf>
    <xf numFmtId="0" fontId="11" fillId="0" borderId="65" xfId="0" applyFont="1" applyBorder="1" applyAlignment="1">
      <alignment horizontal="justify" vertical="center" wrapText="1"/>
    </xf>
    <xf numFmtId="0" fontId="2" fillId="0" borderId="39" xfId="0" applyFont="1" applyFill="1" applyBorder="1" applyAlignment="1">
      <alignment horizontal="left"/>
    </xf>
    <xf numFmtId="0" fontId="2" fillId="0" borderId="34" xfId="0" applyFont="1" applyFill="1" applyBorder="1" applyAlignment="1">
      <alignment horizontal="left"/>
    </xf>
    <xf numFmtId="0" fontId="2" fillId="0" borderId="35" xfId="0" applyFont="1" applyFill="1" applyBorder="1" applyAlignment="1">
      <alignment horizontal="left"/>
    </xf>
    <xf numFmtId="0" fontId="2" fillId="0" borderId="23" xfId="0" applyFont="1" applyFill="1" applyBorder="1" applyAlignment="1">
      <alignment horizontal="left" vertical="center"/>
    </xf>
    <xf numFmtId="0" fontId="2" fillId="0" borderId="21" xfId="0" applyFont="1" applyFill="1" applyBorder="1" applyAlignment="1">
      <alignment horizontal="left" vertical="center"/>
    </xf>
    <xf numFmtId="0" fontId="2" fillId="0" borderId="18" xfId="0" applyFont="1" applyFill="1" applyBorder="1" applyAlignment="1">
      <alignment horizontal="left" vertical="center"/>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18"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180" fontId="8" fillId="0" borderId="23" xfId="0" applyNumberFormat="1" applyFont="1" applyFill="1" applyBorder="1" applyAlignment="1">
      <alignment horizontal="center" vertical="center"/>
    </xf>
    <xf numFmtId="180" fontId="8" fillId="0" borderId="21" xfId="0" applyNumberFormat="1" applyFont="1" applyFill="1" applyBorder="1" applyAlignment="1">
      <alignment horizontal="center" vertical="center"/>
    </xf>
    <xf numFmtId="180" fontId="8" fillId="0" borderId="24" xfId="0" applyNumberFormat="1" applyFont="1" applyFill="1" applyBorder="1" applyAlignment="1">
      <alignment horizontal="center" vertical="center"/>
    </xf>
    <xf numFmtId="0" fontId="0" fillId="0" borderId="48" xfId="0" applyFont="1" applyFill="1" applyBorder="1" applyAlignment="1">
      <alignment horizontal="left" vertical="center"/>
    </xf>
    <xf numFmtId="0" fontId="0" fillId="0" borderId="22" xfId="0" applyFont="1" applyFill="1" applyBorder="1" applyAlignment="1">
      <alignment horizontal="left" vertical="center"/>
    </xf>
    <xf numFmtId="0" fontId="0" fillId="0" borderId="49" xfId="0" applyFont="1" applyFill="1" applyBorder="1" applyAlignment="1">
      <alignment horizontal="left" vertical="center"/>
    </xf>
    <xf numFmtId="0" fontId="3" fillId="0" borderId="66" xfId="0" applyFont="1" applyFill="1" applyBorder="1" applyAlignment="1">
      <alignment horizontal="center"/>
    </xf>
    <xf numFmtId="0" fontId="3" fillId="0" borderId="67" xfId="0" applyFont="1" applyFill="1" applyBorder="1" applyAlignment="1">
      <alignment horizontal="center"/>
    </xf>
    <xf numFmtId="0" fontId="3" fillId="0" borderId="68" xfId="0" applyFont="1" applyFill="1" applyBorder="1" applyAlignment="1">
      <alignment horizontal="center"/>
    </xf>
    <xf numFmtId="0" fontId="4" fillId="0" borderId="48" xfId="0" applyFont="1" applyFill="1" applyBorder="1" applyAlignment="1">
      <alignment horizontal="left" vertical="center"/>
    </xf>
    <xf numFmtId="0" fontId="4" fillId="0" borderId="22" xfId="0" applyFont="1" applyFill="1" applyBorder="1" applyAlignment="1">
      <alignment horizontal="left" vertical="center"/>
    </xf>
    <xf numFmtId="0" fontId="4" fillId="0" borderId="49" xfId="0" applyFont="1" applyFill="1" applyBorder="1" applyAlignment="1">
      <alignment horizontal="left" vertical="center"/>
    </xf>
    <xf numFmtId="180" fontId="3" fillId="0" borderId="66" xfId="0" applyNumberFormat="1" applyFont="1" applyFill="1" applyBorder="1" applyAlignment="1">
      <alignment horizontal="center"/>
    </xf>
    <xf numFmtId="180" fontId="3" fillId="0" borderId="67" xfId="0" applyNumberFormat="1" applyFont="1" applyFill="1" applyBorder="1" applyAlignment="1">
      <alignment horizontal="center"/>
    </xf>
    <xf numFmtId="180" fontId="3" fillId="0" borderId="69" xfId="0" applyNumberFormat="1" applyFont="1" applyFill="1" applyBorder="1" applyAlignment="1">
      <alignment horizontal="center"/>
    </xf>
    <xf numFmtId="0" fontId="0" fillId="0" borderId="70" xfId="0" applyFont="1" applyFill="1" applyBorder="1" applyAlignment="1">
      <alignment horizontal="left" vertical="center" wrapText="1"/>
    </xf>
    <xf numFmtId="0" fontId="0" fillId="0" borderId="71" xfId="0" applyFill="1" applyBorder="1" applyAlignment="1">
      <alignment horizontal="left" vertical="center" wrapText="1"/>
    </xf>
    <xf numFmtId="0" fontId="0" fillId="0" borderId="72" xfId="0" applyFill="1" applyBorder="1" applyAlignment="1">
      <alignment horizontal="left" vertical="center" wrapText="1"/>
    </xf>
    <xf numFmtId="0" fontId="2" fillId="0" borderId="33" xfId="0"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4" fillId="0" borderId="13"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0" fillId="0" borderId="73" xfId="0" applyFont="1" applyBorder="1" applyAlignment="1" applyProtection="1">
      <alignment horizontal="center"/>
      <protection locked="0"/>
    </xf>
    <xf numFmtId="0" fontId="0" fillId="0" borderId="74"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0" borderId="24" xfId="0" applyFont="1" applyBorder="1" applyAlignment="1" applyProtection="1">
      <alignment horizontal="center"/>
      <protection locked="0"/>
    </xf>
    <xf numFmtId="0" fontId="4" fillId="0" borderId="14" xfId="0" applyFont="1" applyBorder="1" applyAlignment="1" applyProtection="1">
      <alignment horizontal="left"/>
      <protection locked="0"/>
    </xf>
    <xf numFmtId="0" fontId="4" fillId="0" borderId="57" xfId="0" applyFont="1" applyBorder="1" applyAlignment="1" applyProtection="1">
      <alignment horizontal="left"/>
      <protection locked="0"/>
    </xf>
    <xf numFmtId="0" fontId="0" fillId="0" borderId="75" xfId="0" applyFont="1" applyBorder="1" applyAlignment="1" applyProtection="1">
      <alignment horizontal="center"/>
      <protection locked="0"/>
    </xf>
    <xf numFmtId="0" fontId="0" fillId="0" borderId="76"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2" fontId="0" fillId="33" borderId="52" xfId="0" applyNumberFormat="1" applyFont="1" applyFill="1" applyBorder="1" applyAlignment="1">
      <alignment horizontal="center" vertical="center" wrapText="1"/>
    </xf>
    <xf numFmtId="2" fontId="0" fillId="33" borderId="44" xfId="0" applyNumberFormat="1" applyFill="1" applyBorder="1" applyAlignment="1">
      <alignment horizontal="center" vertical="center" wrapText="1"/>
    </xf>
    <xf numFmtId="2" fontId="0" fillId="33" borderId="54" xfId="0" applyNumberFormat="1" applyFill="1" applyBorder="1" applyAlignment="1">
      <alignment horizontal="center" vertical="center" wrapText="1"/>
    </xf>
    <xf numFmtId="2" fontId="0" fillId="33" borderId="36" xfId="0" applyNumberFormat="1" applyFill="1" applyBorder="1" applyAlignment="1">
      <alignment horizontal="center" vertical="center" wrapText="1"/>
    </xf>
    <xf numFmtId="2" fontId="0" fillId="33" borderId="47" xfId="0" applyNumberFormat="1" applyFill="1" applyBorder="1" applyAlignment="1">
      <alignment horizontal="center" vertical="center" wrapText="1"/>
    </xf>
    <xf numFmtId="2" fontId="0" fillId="33" borderId="37" xfId="0" applyNumberFormat="1" applyFill="1" applyBorder="1" applyAlignment="1">
      <alignment horizontal="center" vertical="center" wrapText="1"/>
    </xf>
    <xf numFmtId="0" fontId="0" fillId="0" borderId="52" xfId="0" applyBorder="1" applyAlignment="1">
      <alignment horizontal="center" vertical="center"/>
    </xf>
    <xf numFmtId="0" fontId="0" fillId="0" borderId="36" xfId="0" applyBorder="1" applyAlignment="1">
      <alignment horizontal="center" vertical="center"/>
    </xf>
    <xf numFmtId="0" fontId="0" fillId="33" borderId="52" xfId="0" applyFont="1" applyFill="1" applyBorder="1" applyAlignment="1">
      <alignment horizontal="center" vertical="center" wrapText="1"/>
    </xf>
    <xf numFmtId="0" fontId="0" fillId="33" borderId="44" xfId="0" applyFill="1" applyBorder="1" applyAlignment="1">
      <alignment horizontal="center" vertical="center" wrapText="1"/>
    </xf>
    <xf numFmtId="0" fontId="0" fillId="33" borderId="54"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52" xfId="0" applyFill="1" applyBorder="1" applyAlignment="1">
      <alignment horizontal="center" vertical="center" wrapText="1"/>
    </xf>
    <xf numFmtId="0" fontId="0" fillId="33" borderId="45" xfId="0" applyFill="1" applyBorder="1" applyAlignment="1">
      <alignment horizontal="center" vertical="center" wrapText="1"/>
    </xf>
    <xf numFmtId="0" fontId="0" fillId="33" borderId="51" xfId="0" applyFill="1" applyBorder="1" applyAlignment="1">
      <alignment horizontal="center" vertical="center" wrapText="1"/>
    </xf>
    <xf numFmtId="0" fontId="0" fillId="0" borderId="52" xfId="0" applyBorder="1" applyAlignment="1">
      <alignment horizontal="center" vertical="center" wrapText="1"/>
    </xf>
    <xf numFmtId="0" fontId="0" fillId="0" borderId="44" xfId="0" applyBorder="1" applyAlignment="1">
      <alignment horizontal="center" vertical="center" wrapText="1"/>
    </xf>
    <xf numFmtId="0" fontId="0" fillId="0" borderId="54" xfId="0" applyBorder="1" applyAlignment="1">
      <alignment horizontal="center" vertical="center" wrapText="1"/>
    </xf>
    <xf numFmtId="0" fontId="0" fillId="0" borderId="36" xfId="0" applyBorder="1" applyAlignment="1">
      <alignment horizontal="center" vertical="center" wrapText="1"/>
    </xf>
    <xf numFmtId="0" fontId="0" fillId="0" borderId="47" xfId="0" applyBorder="1" applyAlignment="1">
      <alignment horizontal="center" vertical="center" wrapText="1"/>
    </xf>
    <xf numFmtId="0" fontId="0" fillId="0" borderId="37" xfId="0" applyBorder="1" applyAlignment="1">
      <alignment horizontal="center" vertical="center" wrapText="1"/>
    </xf>
    <xf numFmtId="0" fontId="0" fillId="0" borderId="52" xfId="0" applyFont="1" applyBorder="1" applyAlignment="1">
      <alignment horizontal="center" vertical="center" wrapText="1"/>
    </xf>
    <xf numFmtId="0" fontId="0" fillId="0" borderId="45" xfId="0" applyBorder="1" applyAlignment="1">
      <alignment horizontal="center" vertical="center" wrapText="1"/>
    </xf>
    <xf numFmtId="0" fontId="0" fillId="0" borderId="51" xfId="0" applyBorder="1" applyAlignment="1">
      <alignment horizontal="center" vertical="center" wrapText="1"/>
    </xf>
    <xf numFmtId="0" fontId="0" fillId="0" borderId="44" xfId="0" applyBorder="1" applyAlignment="1">
      <alignment horizontal="center" vertical="center"/>
    </xf>
    <xf numFmtId="0" fontId="0" fillId="0" borderId="47" xfId="0" applyBorder="1" applyAlignment="1">
      <alignment horizontal="center" vertical="center"/>
    </xf>
    <xf numFmtId="2" fontId="0" fillId="0" borderId="52" xfId="0" applyNumberFormat="1" applyBorder="1" applyAlignment="1">
      <alignment horizontal="center" vertical="center" wrapText="1"/>
    </xf>
    <xf numFmtId="2" fontId="0" fillId="0" borderId="44" xfId="0" applyNumberFormat="1" applyBorder="1" applyAlignment="1">
      <alignment horizontal="center" vertical="center" wrapText="1"/>
    </xf>
    <xf numFmtId="2" fontId="0" fillId="0" borderId="54" xfId="0" applyNumberFormat="1" applyBorder="1" applyAlignment="1">
      <alignment horizontal="center" vertical="center" wrapText="1"/>
    </xf>
    <xf numFmtId="2" fontId="0" fillId="0" borderId="36" xfId="0" applyNumberFormat="1" applyBorder="1" applyAlignment="1">
      <alignment horizontal="center" vertical="center" wrapText="1"/>
    </xf>
    <xf numFmtId="2" fontId="0" fillId="0" borderId="47" xfId="0" applyNumberFormat="1" applyBorder="1" applyAlignment="1">
      <alignment horizontal="center" vertical="center" wrapText="1"/>
    </xf>
    <xf numFmtId="2" fontId="0" fillId="0" borderId="37" xfId="0" applyNumberFormat="1" applyBorder="1" applyAlignment="1">
      <alignment horizontal="center" vertical="center" wrapText="1"/>
    </xf>
    <xf numFmtId="0" fontId="0" fillId="0" borderId="31" xfId="0" applyBorder="1" applyAlignment="1">
      <alignment horizontal="center" vertical="center"/>
    </xf>
    <xf numFmtId="2" fontId="0" fillId="0" borderId="45" xfId="0" applyNumberFormat="1" applyBorder="1" applyAlignment="1">
      <alignment horizontal="center" vertical="center" wrapText="1"/>
    </xf>
    <xf numFmtId="2" fontId="0" fillId="0" borderId="51" xfId="0" applyNumberFormat="1" applyBorder="1" applyAlignment="1">
      <alignment horizontal="center" vertical="center" wrapText="1"/>
    </xf>
    <xf numFmtId="0" fontId="3" fillId="0" borderId="4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3" xfId="0" applyFont="1" applyBorder="1" applyAlignment="1">
      <alignment horizontal="center" vertical="center" wrapText="1"/>
    </xf>
    <xf numFmtId="2" fontId="0" fillId="0" borderId="53" xfId="0" applyNumberFormat="1" applyBorder="1" applyAlignment="1">
      <alignment horizontal="center" vertical="center" wrapText="1"/>
    </xf>
    <xf numFmtId="2" fontId="0" fillId="0" borderId="12" xfId="0" applyNumberFormat="1" applyBorder="1" applyAlignment="1">
      <alignment horizontal="center" vertical="center" wrapText="1"/>
    </xf>
    <xf numFmtId="0" fontId="3" fillId="0" borderId="31" xfId="0" applyFont="1" applyBorder="1" applyAlignment="1">
      <alignment horizontal="center" vertical="center" wrapText="1"/>
    </xf>
    <xf numFmtId="0" fontId="3" fillId="0" borderId="57" xfId="0" applyFont="1" applyBorder="1" applyAlignment="1">
      <alignment horizontal="center" vertical="center" wrapText="1"/>
    </xf>
    <xf numFmtId="2" fontId="0" fillId="0" borderId="16" xfId="0" applyNumberFormat="1" applyBorder="1" applyAlignment="1">
      <alignment horizontal="center" vertical="center" wrapText="1"/>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3" fillId="0" borderId="55" xfId="0" applyFont="1" applyBorder="1" applyAlignment="1">
      <alignment horizontal="center" vertical="center"/>
    </xf>
    <xf numFmtId="0" fontId="3" fillId="0" borderId="11" xfId="0" applyFont="1" applyBorder="1" applyAlignment="1">
      <alignment horizontal="center" vertical="center"/>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47" xfId="0" applyFont="1" applyBorder="1" applyAlignment="1">
      <alignment horizontal="center" vertical="center"/>
    </xf>
    <xf numFmtId="0" fontId="3" fillId="0" borderId="37" xfId="0" applyFont="1" applyBorder="1" applyAlignment="1">
      <alignment horizontal="center" vertical="center"/>
    </xf>
    <xf numFmtId="0" fontId="3" fillId="0" borderId="5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left" vertical="center" wrapText="1"/>
    </xf>
    <xf numFmtId="0" fontId="3" fillId="0" borderId="44" xfId="0" applyFont="1" applyBorder="1" applyAlignment="1">
      <alignment horizontal="left" vertical="center" wrapText="1"/>
    </xf>
    <xf numFmtId="0" fontId="3" fillId="0" borderId="54" xfId="0" applyFont="1" applyBorder="1" applyAlignment="1">
      <alignment horizontal="left" vertical="center" wrapText="1"/>
    </xf>
    <xf numFmtId="0" fontId="3" fillId="0" borderId="36" xfId="0" applyFont="1" applyBorder="1" applyAlignment="1">
      <alignment horizontal="left" vertical="center" wrapText="1"/>
    </xf>
    <xf numFmtId="0" fontId="3" fillId="0" borderId="47" xfId="0" applyFont="1" applyBorder="1" applyAlignment="1">
      <alignment horizontal="left" vertical="center" wrapText="1"/>
    </xf>
    <xf numFmtId="0" fontId="3" fillId="0" borderId="37" xfId="0" applyFont="1" applyBorder="1" applyAlignment="1">
      <alignment horizontal="left" vertical="center" wrapText="1"/>
    </xf>
    <xf numFmtId="0" fontId="3" fillId="0" borderId="52" xfId="0" applyFont="1" applyBorder="1" applyAlignment="1">
      <alignment horizontal="center" vertical="center" wrapText="1"/>
    </xf>
    <xf numFmtId="0" fontId="3"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77" xfId="0" applyBorder="1" applyAlignment="1">
      <alignment horizontal="center" vertical="center" wrapText="1"/>
    </xf>
    <xf numFmtId="0" fontId="0" fillId="0" borderId="19" xfId="0" applyBorder="1" applyAlignment="1">
      <alignment horizontal="center" vertical="center" wrapText="1"/>
    </xf>
    <xf numFmtId="0" fontId="3" fillId="0" borderId="78" xfId="0" applyFont="1" applyBorder="1" applyAlignment="1">
      <alignment horizontal="left" vertical="center" wrapText="1"/>
    </xf>
    <xf numFmtId="0" fontId="3" fillId="0" borderId="0" xfId="0" applyFont="1" applyBorder="1" applyAlignment="1">
      <alignment horizontal="left" vertical="center" wrapText="1"/>
    </xf>
    <xf numFmtId="0" fontId="3" fillId="0" borderId="77" xfId="0" applyFont="1" applyBorder="1" applyAlignment="1">
      <alignment horizontal="left" vertical="center" wrapText="1"/>
    </xf>
    <xf numFmtId="0" fontId="63" fillId="0" borderId="52"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7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5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57" xfId="0" applyBorder="1" applyAlignment="1">
      <alignment horizontal="center" vertical="center" wrapText="1"/>
    </xf>
    <xf numFmtId="0" fontId="3" fillId="0" borderId="53" xfId="0" applyFont="1" applyBorder="1" applyAlignment="1">
      <alignment horizontal="left" vertical="center" wrapText="1"/>
    </xf>
    <xf numFmtId="0" fontId="3" fillId="0" borderId="12" xfId="0" applyFont="1" applyBorder="1" applyAlignment="1">
      <alignment horizontal="left" vertical="center" wrapText="1"/>
    </xf>
    <xf numFmtId="0" fontId="3" fillId="0" borderId="43" xfId="0" applyFont="1" applyBorder="1" applyAlignment="1">
      <alignment horizontal="left" vertical="center" wrapText="1"/>
    </xf>
    <xf numFmtId="0" fontId="3" fillId="0" borderId="5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5" xfId="0" applyFont="1" applyBorder="1" applyAlignment="1">
      <alignment horizontal="center" vertical="center"/>
    </xf>
    <xf numFmtId="0" fontId="0" fillId="0" borderId="14" xfId="0" applyBorder="1" applyAlignment="1">
      <alignment horizontal="center" vertical="center"/>
    </xf>
    <xf numFmtId="0" fontId="0" fillId="0" borderId="57" xfId="0" applyBorder="1" applyAlignment="1">
      <alignment horizontal="center" vertical="center"/>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0" fillId="0" borderId="58" xfId="0" applyBorder="1" applyAlignment="1">
      <alignment horizontal="center" vertical="center" wrapText="1"/>
    </xf>
    <xf numFmtId="0" fontId="64" fillId="0" borderId="15" xfId="0" applyFont="1" applyBorder="1" applyAlignment="1">
      <alignment horizontal="center" vertical="center"/>
    </xf>
    <xf numFmtId="0" fontId="64" fillId="0" borderId="41" xfId="0" applyFont="1" applyBorder="1" applyAlignment="1">
      <alignment horizontal="center" vertical="center"/>
    </xf>
    <xf numFmtId="0" fontId="64" fillId="0" borderId="14" xfId="0" applyFont="1" applyBorder="1" applyAlignment="1">
      <alignment horizontal="center" vertical="center"/>
    </xf>
    <xf numFmtId="0" fontId="64" fillId="0" borderId="57" xfId="0" applyFont="1" applyBorder="1" applyAlignment="1">
      <alignment horizontal="center" vertical="center"/>
    </xf>
    <xf numFmtId="0" fontId="64" fillId="0" borderId="41" xfId="0" applyFont="1" applyBorder="1" applyAlignment="1">
      <alignment horizontal="center" vertical="center" wrapText="1"/>
    </xf>
    <xf numFmtId="0" fontId="64" fillId="0" borderId="59"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58" xfId="0" applyFont="1" applyBorder="1" applyAlignment="1">
      <alignment horizontal="center" vertical="center" wrapText="1"/>
    </xf>
    <xf numFmtId="0" fontId="0" fillId="0" borderId="40" xfId="0" applyFont="1"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0" borderId="53"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26"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5" xfId="0" applyFont="1" applyBorder="1" applyAlignment="1">
      <alignment horizontal="left" vertical="center" wrapText="1"/>
    </xf>
    <xf numFmtId="0" fontId="0" fillId="0" borderId="41" xfId="0" applyFont="1" applyBorder="1" applyAlignment="1">
      <alignment horizontal="left" vertical="center" wrapText="1"/>
    </xf>
    <xf numFmtId="0" fontId="0" fillId="0" borderId="14" xfId="0" applyFont="1" applyBorder="1" applyAlignment="1">
      <alignment horizontal="left" vertical="center" wrapText="1"/>
    </xf>
    <xf numFmtId="0" fontId="0" fillId="0" borderId="57" xfId="0" applyFont="1" applyBorder="1" applyAlignment="1">
      <alignment horizontal="left" vertical="center" wrapText="1"/>
    </xf>
    <xf numFmtId="1" fontId="0" fillId="0" borderId="41" xfId="0" applyNumberFormat="1" applyBorder="1" applyAlignment="1">
      <alignment horizontal="center" vertical="center"/>
    </xf>
    <xf numFmtId="1" fontId="0" fillId="0" borderId="57" xfId="0" applyNumberFormat="1" applyBorder="1" applyAlignment="1">
      <alignment horizontal="center" vertical="center"/>
    </xf>
    <xf numFmtId="0" fontId="0" fillId="0" borderId="41" xfId="0" applyFont="1" applyBorder="1" applyAlignment="1">
      <alignment horizontal="center" vertical="center"/>
    </xf>
    <xf numFmtId="0" fontId="65" fillId="0" borderId="41" xfId="0" applyFont="1" applyBorder="1" applyAlignment="1">
      <alignment horizontal="left" vertical="center" wrapText="1"/>
    </xf>
    <xf numFmtId="0" fontId="65" fillId="0" borderId="57" xfId="0" applyFont="1" applyBorder="1" applyAlignment="1">
      <alignment horizontal="left" vertical="center" wrapText="1"/>
    </xf>
    <xf numFmtId="181" fontId="0" fillId="0" borderId="41" xfId="0" applyNumberFormat="1" applyFont="1" applyBorder="1" applyAlignment="1">
      <alignment horizontal="center" vertical="center"/>
    </xf>
    <xf numFmtId="181" fontId="0" fillId="0" borderId="57" xfId="0" applyNumberFormat="1" applyFont="1" applyBorder="1" applyAlignment="1">
      <alignment horizontal="center" vertical="center"/>
    </xf>
    <xf numFmtId="0" fontId="0" fillId="0" borderId="41" xfId="0" applyFill="1" applyBorder="1" applyAlignment="1">
      <alignment horizontal="center" vertical="center"/>
    </xf>
    <xf numFmtId="0" fontId="0" fillId="0" borderId="57" xfId="0" applyFill="1" applyBorder="1" applyAlignment="1">
      <alignment horizontal="center" vertical="center"/>
    </xf>
    <xf numFmtId="0" fontId="0" fillId="0" borderId="41" xfId="0" applyFont="1" applyBorder="1" applyAlignment="1">
      <alignment horizontal="left" vertical="center"/>
    </xf>
    <xf numFmtId="0" fontId="0" fillId="0" borderId="57" xfId="0" applyFont="1" applyBorder="1" applyAlignment="1">
      <alignment horizontal="left" vertical="center"/>
    </xf>
    <xf numFmtId="0" fontId="2" fillId="32" borderId="26" xfId="0" applyFont="1" applyFill="1" applyBorder="1" applyAlignment="1">
      <alignment horizontal="center" vertical="center"/>
    </xf>
    <xf numFmtId="0" fontId="2" fillId="32" borderId="27" xfId="0" applyFont="1" applyFill="1" applyBorder="1" applyAlignment="1">
      <alignment horizontal="center" vertical="center"/>
    </xf>
    <xf numFmtId="0" fontId="2" fillId="32" borderId="28" xfId="0" applyFont="1" applyFill="1" applyBorder="1" applyAlignment="1">
      <alignment horizontal="center" vertical="center"/>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4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0"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2" fontId="3" fillId="0" borderId="31" xfId="0" applyNumberFormat="1" applyFont="1" applyBorder="1" applyAlignment="1">
      <alignment horizontal="center" vertical="center" wrapText="1"/>
    </xf>
    <xf numFmtId="2" fontId="3" fillId="0" borderId="79" xfId="0" applyNumberFormat="1" applyFont="1" applyBorder="1" applyAlignment="1">
      <alignment horizontal="center" vertical="center" wrapText="1"/>
    </xf>
    <xf numFmtId="2" fontId="3" fillId="0" borderId="80" xfId="0" applyNumberFormat="1" applyFont="1" applyBorder="1" applyAlignment="1">
      <alignment horizontal="center" vertical="center" wrapText="1"/>
    </xf>
    <xf numFmtId="2" fontId="3" fillId="0" borderId="81" xfId="0" applyNumberFormat="1" applyFont="1" applyBorder="1" applyAlignment="1">
      <alignment horizontal="center" vertical="center" wrapText="1"/>
    </xf>
    <xf numFmtId="2" fontId="3" fillId="0" borderId="82" xfId="0" applyNumberFormat="1" applyFont="1" applyBorder="1" applyAlignment="1">
      <alignment horizontal="center" vertical="center" wrapText="1"/>
    </xf>
    <xf numFmtId="2" fontId="3" fillId="0" borderId="83" xfId="0" applyNumberFormat="1" applyFont="1" applyBorder="1" applyAlignment="1">
      <alignment horizontal="center" vertical="center" wrapText="1"/>
    </xf>
    <xf numFmtId="2" fontId="3" fillId="0" borderId="23"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2" fontId="3" fillId="0" borderId="57" xfId="0" applyNumberFormat="1" applyFont="1" applyBorder="1" applyAlignment="1">
      <alignment horizontal="center" vertical="center" wrapText="1"/>
    </xf>
    <xf numFmtId="2" fontId="3" fillId="0" borderId="48"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49" xfId="0" applyNumberFormat="1" applyFont="1" applyBorder="1" applyAlignment="1">
      <alignment horizontal="center" vertical="center" wrapText="1"/>
    </xf>
    <xf numFmtId="181" fontId="3" fillId="0" borderId="66" xfId="0" applyNumberFormat="1" applyFont="1" applyBorder="1" applyAlignment="1">
      <alignment horizontal="center" vertical="center" wrapText="1"/>
    </xf>
    <xf numFmtId="181" fontId="3" fillId="0" borderId="67" xfId="0" applyNumberFormat="1" applyFont="1" applyBorder="1" applyAlignment="1">
      <alignment horizontal="center" vertical="center" wrapText="1"/>
    </xf>
    <xf numFmtId="181" fontId="3" fillId="0" borderId="68" xfId="0" applyNumberFormat="1" applyFont="1" applyBorder="1" applyAlignment="1">
      <alignment horizontal="center" vertical="center" wrapText="1"/>
    </xf>
    <xf numFmtId="181" fontId="3" fillId="0" borderId="69" xfId="0" applyNumberFormat="1" applyFont="1" applyBorder="1" applyAlignment="1">
      <alignment horizontal="center" vertical="center" wrapText="1"/>
    </xf>
    <xf numFmtId="0" fontId="0" fillId="0" borderId="23"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2" fontId="3" fillId="0" borderId="84"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65" fillId="0" borderId="23" xfId="0" applyFont="1" applyBorder="1" applyAlignment="1">
      <alignment horizontal="center"/>
    </xf>
    <xf numFmtId="0" fontId="65" fillId="0" borderId="21" xfId="0" applyFont="1" applyBorder="1" applyAlignment="1">
      <alignment horizontal="center"/>
    </xf>
    <xf numFmtId="0" fontId="65" fillId="0" borderId="24" xfId="0" applyFont="1" applyBorder="1" applyAlignment="1">
      <alignment horizontal="center"/>
    </xf>
    <xf numFmtId="0" fontId="2" fillId="0" borderId="15" xfId="0" applyFont="1" applyBorder="1" applyAlignment="1">
      <alignment horizontal="left" vertical="center"/>
    </xf>
    <xf numFmtId="0" fontId="2" fillId="0" borderId="41" xfId="0" applyFont="1" applyBorder="1" applyAlignment="1">
      <alignment horizontal="left" vertical="center"/>
    </xf>
    <xf numFmtId="2" fontId="0" fillId="0" borderId="33" xfId="0" applyNumberFormat="1" applyBorder="1" applyAlignment="1">
      <alignment horizontal="center"/>
    </xf>
    <xf numFmtId="2" fontId="0" fillId="0" borderId="34" xfId="0" applyNumberFormat="1" applyBorder="1" applyAlignment="1">
      <alignment horizontal="center"/>
    </xf>
    <xf numFmtId="2" fontId="0" fillId="0" borderId="35" xfId="0" applyNumberFormat="1" applyBorder="1" applyAlignment="1">
      <alignment horizontal="center"/>
    </xf>
    <xf numFmtId="2" fontId="0" fillId="0" borderId="23" xfId="0" applyNumberFormat="1" applyBorder="1" applyAlignment="1">
      <alignment horizontal="center"/>
    </xf>
    <xf numFmtId="2" fontId="0" fillId="0" borderId="21" xfId="0" applyNumberFormat="1" applyBorder="1" applyAlignment="1">
      <alignment horizontal="center"/>
    </xf>
    <xf numFmtId="2" fontId="0" fillId="0" borderId="24" xfId="0" applyNumberFormat="1" applyBorder="1" applyAlignment="1">
      <alignment horizontal="center"/>
    </xf>
    <xf numFmtId="0" fontId="6" fillId="0" borderId="13" xfId="0" applyFont="1" applyFill="1" applyBorder="1" applyAlignment="1">
      <alignment horizontal="left" vertical="center"/>
    </xf>
    <xf numFmtId="0" fontId="6" fillId="0" borderId="31" xfId="0" applyFont="1" applyFill="1" applyBorder="1" applyAlignment="1">
      <alignment horizontal="left" vertical="center"/>
    </xf>
    <xf numFmtId="2" fontId="0" fillId="0" borderId="23" xfId="0" applyNumberFormat="1" applyFont="1" applyBorder="1" applyAlignment="1">
      <alignment horizontal="center"/>
    </xf>
    <xf numFmtId="2" fontId="0" fillId="0" borderId="21" xfId="0" applyNumberFormat="1" applyFont="1" applyBorder="1" applyAlignment="1">
      <alignment horizontal="center"/>
    </xf>
    <xf numFmtId="2" fontId="0" fillId="0" borderId="24" xfId="0" applyNumberFormat="1" applyFont="1" applyBorder="1" applyAlignment="1">
      <alignment horizontal="center"/>
    </xf>
    <xf numFmtId="0" fontId="6" fillId="0" borderId="14" xfId="0" applyFont="1" applyFill="1" applyBorder="1" applyAlignment="1">
      <alignment horizontal="left" vertical="center"/>
    </xf>
    <xf numFmtId="0" fontId="6" fillId="0" borderId="57" xfId="0" applyFont="1" applyFill="1" applyBorder="1" applyAlignment="1">
      <alignment horizontal="left" vertical="center"/>
    </xf>
    <xf numFmtId="2" fontId="0" fillId="0" borderId="48" xfId="0" applyNumberFormat="1" applyBorder="1" applyAlignment="1">
      <alignment horizontal="center"/>
    </xf>
    <xf numFmtId="2" fontId="0" fillId="0" borderId="22" xfId="0" applyNumberFormat="1" applyBorder="1" applyAlignment="1">
      <alignment horizontal="center"/>
    </xf>
    <xf numFmtId="2" fontId="0" fillId="0" borderId="50" xfId="0" applyNumberFormat="1" applyBorder="1" applyAlignment="1">
      <alignment horizontal="center"/>
    </xf>
    <xf numFmtId="0" fontId="13" fillId="0" borderId="0" xfId="0" applyFont="1" applyAlignment="1">
      <alignment horizontal="left" vertical="center" wrapText="1"/>
    </xf>
    <xf numFmtId="0" fontId="10" fillId="0" borderId="20" xfId="0" applyFont="1" applyBorder="1" applyAlignment="1">
      <alignment horizontal="center" vertical="center" wrapText="1"/>
    </xf>
    <xf numFmtId="0" fontId="0" fillId="0" borderId="22" xfId="0" applyBorder="1" applyAlignment="1">
      <alignment/>
    </xf>
    <xf numFmtId="0" fontId="0" fillId="0" borderId="49" xfId="0" applyBorder="1" applyAlignment="1">
      <alignment/>
    </xf>
    <xf numFmtId="2" fontId="10" fillId="0" borderId="57" xfId="0" applyNumberFormat="1"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3" fillId="0" borderId="0" xfId="0" applyFont="1" applyAlignment="1">
      <alignment vertical="center" wrapText="1"/>
    </xf>
    <xf numFmtId="0" fontId="10" fillId="0" borderId="0" xfId="0" applyFont="1" applyAlignment="1">
      <alignment vertical="center" wrapText="1"/>
    </xf>
    <xf numFmtId="0" fontId="2" fillId="0" borderId="41" xfId="0" applyFont="1" applyBorder="1" applyAlignment="1">
      <alignment horizontal="center" vertical="center" wrapText="1"/>
    </xf>
    <xf numFmtId="0" fontId="2" fillId="0" borderId="5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4" xfId="0" applyFont="1" applyBorder="1" applyAlignment="1">
      <alignment horizontal="center" vertical="center" wrapText="1"/>
    </xf>
    <xf numFmtId="0" fontId="13" fillId="0" borderId="31" xfId="0" applyFont="1" applyBorder="1" applyAlignment="1">
      <alignment horizontal="center" vertical="center" wrapText="1"/>
    </xf>
    <xf numFmtId="0" fontId="66" fillId="0" borderId="31" xfId="0" applyFont="1" applyBorder="1" applyAlignment="1">
      <alignment horizontal="center" vertical="center" wrapText="1"/>
    </xf>
    <xf numFmtId="0" fontId="63" fillId="0" borderId="31" xfId="0" applyFont="1" applyBorder="1" applyAlignment="1">
      <alignment horizontal="center" vertical="center" wrapText="1"/>
    </xf>
    <xf numFmtId="0" fontId="63" fillId="33" borderId="31" xfId="0" applyFont="1" applyFill="1" applyBorder="1" applyAlignment="1">
      <alignment horizontal="center" vertical="center" wrapText="1"/>
    </xf>
    <xf numFmtId="0" fontId="63" fillId="33" borderId="32" xfId="0" applyFont="1" applyFill="1" applyBorder="1" applyAlignment="1">
      <alignment horizontal="center" vertical="center" wrapText="1"/>
    </xf>
    <xf numFmtId="0" fontId="63" fillId="33" borderId="57" xfId="0" applyFont="1" applyFill="1" applyBorder="1" applyAlignment="1">
      <alignment horizontal="center" vertical="center" wrapText="1"/>
    </xf>
    <xf numFmtId="0" fontId="63" fillId="33" borderId="58" xfId="0" applyFont="1" applyFill="1" applyBorder="1" applyAlignment="1">
      <alignment horizontal="center" vertical="center" wrapText="1"/>
    </xf>
    <xf numFmtId="0" fontId="13" fillId="0" borderId="57" xfId="0" applyFont="1" applyBorder="1" applyAlignment="1">
      <alignment horizontal="center" vertical="center" wrapText="1"/>
    </xf>
    <xf numFmtId="0" fontId="66" fillId="0" borderId="57" xfId="0" applyFont="1" applyBorder="1" applyAlignment="1">
      <alignment horizontal="center" vertical="center" wrapText="1"/>
    </xf>
    <xf numFmtId="0" fontId="13" fillId="0" borderId="0" xfId="0" applyFont="1" applyBorder="1" applyAlignment="1">
      <alignment horizontal="left"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56" xfId="0" applyFont="1" applyBorder="1" applyAlignment="1">
      <alignment horizontal="center"/>
    </xf>
    <xf numFmtId="0" fontId="0" fillId="0" borderId="55" xfId="0" applyFont="1" applyBorder="1" applyAlignment="1">
      <alignment horizontal="center"/>
    </xf>
    <xf numFmtId="0" fontId="0" fillId="0" borderId="29" xfId="0" applyFont="1" applyBorder="1" applyAlignment="1">
      <alignment horizontal="center"/>
    </xf>
    <xf numFmtId="0" fontId="0" fillId="0" borderId="15" xfId="0" applyFont="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horizontal="center"/>
    </xf>
    <xf numFmtId="0" fontId="0" fillId="0" borderId="41" xfId="0" applyFont="1" applyBorder="1" applyAlignment="1">
      <alignment horizontal="left"/>
    </xf>
    <xf numFmtId="0" fontId="0" fillId="0" borderId="59" xfId="0" applyFont="1" applyBorder="1" applyAlignment="1">
      <alignment horizontal="left"/>
    </xf>
    <xf numFmtId="0" fontId="0" fillId="0" borderId="13" xfId="0" applyFont="1"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horizontal="center"/>
    </xf>
    <xf numFmtId="0" fontId="0" fillId="0" borderId="31" xfId="0" applyFont="1" applyBorder="1" applyAlignment="1">
      <alignment horizontal="left"/>
    </xf>
    <xf numFmtId="0" fontId="0" fillId="0" borderId="32" xfId="0" applyFont="1" applyBorder="1" applyAlignment="1">
      <alignment horizontal="left"/>
    </xf>
    <xf numFmtId="0" fontId="9" fillId="0" borderId="26" xfId="0" applyFont="1" applyBorder="1" applyAlignment="1">
      <alignment horizontal="left" wrapText="1"/>
    </xf>
    <xf numFmtId="0" fontId="9" fillId="0" borderId="27" xfId="0" applyFont="1" applyBorder="1" applyAlignment="1">
      <alignment horizontal="left" wrapText="1"/>
    </xf>
    <xf numFmtId="0" fontId="9" fillId="0" borderId="28" xfId="0" applyFont="1" applyBorder="1" applyAlignment="1">
      <alignment horizontal="left" wrapText="1"/>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39"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20" xfId="0" applyFont="1" applyBorder="1" applyAlignment="1">
      <alignment horizontal="left" vertical="center" wrapText="1"/>
    </xf>
    <xf numFmtId="0" fontId="0" fillId="0" borderId="22" xfId="0" applyFont="1" applyBorder="1" applyAlignment="1">
      <alignment horizontal="left" vertical="center" wrapText="1"/>
    </xf>
    <xf numFmtId="0" fontId="0" fillId="0" borderId="49" xfId="0" applyFont="1" applyBorder="1" applyAlignment="1">
      <alignment horizontal="left" vertical="center" wrapTex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22" xfId="0" applyFont="1" applyBorder="1" applyAlignment="1">
      <alignment horizontal="center" vertical="center"/>
    </xf>
    <xf numFmtId="0" fontId="9" fillId="0" borderId="50" xfId="0" applyFont="1" applyBorder="1" applyAlignment="1">
      <alignment horizontal="center" vertical="center"/>
    </xf>
    <xf numFmtId="0" fontId="0" fillId="0" borderId="17" xfId="0" applyFont="1"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83" fontId="67" fillId="0" borderId="11" xfId="0" applyNumberFormat="1" applyFont="1" applyBorder="1" applyAlignment="1">
      <alignment horizontal="left" wrapText="1"/>
    </xf>
    <xf numFmtId="183" fontId="67" fillId="0" borderId="29" xfId="0" applyNumberFormat="1" applyFont="1" applyBorder="1" applyAlignment="1">
      <alignment horizontal="left" wrapText="1"/>
    </xf>
    <xf numFmtId="0" fontId="3" fillId="0" borderId="30" xfId="0" applyFont="1" applyBorder="1" applyAlignment="1">
      <alignment horizontal="left" vertical="center" wrapText="1"/>
    </xf>
    <xf numFmtId="0" fontId="3" fillId="0" borderId="12" xfId="0" applyFont="1" applyBorder="1" applyAlignment="1">
      <alignment horizontal="left" vertical="center" wrapText="1"/>
    </xf>
    <xf numFmtId="184" fontId="65" fillId="0" borderId="12" xfId="0" applyNumberFormat="1" applyFont="1" applyBorder="1" applyAlignment="1">
      <alignment horizontal="center" wrapText="1"/>
    </xf>
    <xf numFmtId="0" fontId="0" fillId="0" borderId="39" xfId="0" applyFont="1" applyBorder="1" applyAlignment="1">
      <alignment horizontal="left" vertical="top"/>
    </xf>
    <xf numFmtId="0" fontId="0" fillId="0" borderId="34" xfId="0" applyFont="1" applyBorder="1" applyAlignment="1">
      <alignment horizontal="left" vertical="top"/>
    </xf>
    <xf numFmtId="0" fontId="0" fillId="0" borderId="40" xfId="0" applyFont="1" applyBorder="1" applyAlignment="1">
      <alignment horizontal="left" vertical="top"/>
    </xf>
    <xf numFmtId="0" fontId="0" fillId="0" borderId="33" xfId="0" applyFont="1" applyBorder="1" applyAlignment="1">
      <alignment horizontal="center" vertical="top"/>
    </xf>
    <xf numFmtId="0" fontId="0" fillId="0" borderId="34" xfId="0" applyFont="1" applyBorder="1" applyAlignment="1">
      <alignment horizontal="center" vertical="top"/>
    </xf>
    <xf numFmtId="0" fontId="0" fillId="0" borderId="40" xfId="0" applyFont="1" applyBorder="1" applyAlignment="1">
      <alignment horizontal="center" vertical="top"/>
    </xf>
    <xf numFmtId="0" fontId="0" fillId="0" borderId="33" xfId="0" applyFont="1" applyBorder="1" applyAlignment="1">
      <alignment horizontal="left" vertical="top"/>
    </xf>
    <xf numFmtId="0" fontId="0" fillId="0" borderId="35" xfId="0" applyFont="1" applyBorder="1" applyAlignment="1">
      <alignment horizontal="center" vertical="top"/>
    </xf>
    <xf numFmtId="0" fontId="0" fillId="0" borderId="17" xfId="0" applyFont="1" applyBorder="1" applyAlignment="1">
      <alignment horizontal="left" vertical="top"/>
    </xf>
    <xf numFmtId="0" fontId="0" fillId="0" borderId="21" xfId="0" applyFont="1" applyBorder="1" applyAlignment="1">
      <alignment horizontal="left" vertical="top"/>
    </xf>
    <xf numFmtId="0" fontId="0" fillId="0" borderId="18"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20" xfId="0" applyFont="1" applyBorder="1" applyAlignment="1">
      <alignment horizontal="center" vertical="top"/>
    </xf>
    <xf numFmtId="0" fontId="0" fillId="0" borderId="49" xfId="0" applyFont="1" applyBorder="1" applyAlignment="1">
      <alignment horizontal="center" vertical="top"/>
    </xf>
    <xf numFmtId="0" fontId="0" fillId="0" borderId="22" xfId="0" applyFont="1" applyBorder="1" applyAlignment="1">
      <alignment horizontal="center" vertical="top"/>
    </xf>
    <xf numFmtId="0" fontId="0" fillId="0" borderId="48" xfId="0" applyFont="1" applyBorder="1" applyAlignment="1">
      <alignment horizontal="center" vertical="top"/>
    </xf>
    <xf numFmtId="0" fontId="0" fillId="0" borderId="50" xfId="0" applyFont="1" applyBorder="1" applyAlignment="1">
      <alignment horizontal="center" vertical="top"/>
    </xf>
    <xf numFmtId="0" fontId="0" fillId="0" borderId="13" xfId="0" applyFont="1" applyBorder="1" applyAlignment="1">
      <alignment horizontal="left" vertical="top"/>
    </xf>
    <xf numFmtId="0" fontId="0" fillId="0" borderId="31" xfId="0" applyFont="1" applyBorder="1" applyAlignment="1">
      <alignment horizontal="left" vertical="top"/>
    </xf>
    <xf numFmtId="0" fontId="0" fillId="0" borderId="31" xfId="0" applyBorder="1" applyAlignment="1">
      <alignment horizontal="center" vertical="top"/>
    </xf>
    <xf numFmtId="0" fontId="0" fillId="0" borderId="23" xfId="0" applyBorder="1" applyAlignment="1">
      <alignment horizontal="left" vertical="top"/>
    </xf>
    <xf numFmtId="0" fontId="0" fillId="0" borderId="21" xfId="0" applyBorder="1" applyAlignment="1">
      <alignment horizontal="left" vertical="top"/>
    </xf>
    <xf numFmtId="0" fontId="0" fillId="0" borderId="24" xfId="0" applyBorder="1" applyAlignment="1">
      <alignment horizontal="left" vertical="top"/>
    </xf>
    <xf numFmtId="0" fontId="0" fillId="0" borderId="31" xfId="0" applyFont="1" applyBorder="1" applyAlignment="1">
      <alignment horizontal="center"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48" xfId="0" applyFont="1" applyBorder="1" applyAlignment="1">
      <alignment horizontal="left" vertical="top"/>
    </xf>
    <xf numFmtId="0" fontId="0" fillId="0" borderId="22" xfId="0" applyBorder="1" applyAlignment="1">
      <alignment horizontal="left" vertical="top"/>
    </xf>
    <xf numFmtId="0" fontId="0" fillId="0" borderId="50" xfId="0" applyBorder="1" applyAlignment="1">
      <alignment horizontal="left" vertical="top"/>
    </xf>
    <xf numFmtId="194" fontId="65" fillId="0" borderId="55" xfId="0" applyNumberFormat="1" applyFont="1" applyBorder="1" applyAlignment="1">
      <alignment horizontal="center" vertical="center"/>
    </xf>
    <xf numFmtId="194" fontId="65" fillId="0" borderId="11" xfId="0" applyNumberFormat="1" applyFont="1" applyBorder="1" applyAlignment="1">
      <alignment horizontal="center" vertical="center"/>
    </xf>
    <xf numFmtId="194" fontId="65" fillId="0" borderId="56" xfId="0" applyNumberFormat="1" applyFont="1" applyBorder="1" applyAlignment="1">
      <alignment horizontal="center" vertical="center"/>
    </xf>
    <xf numFmtId="194" fontId="65" fillId="0" borderId="53" xfId="0" applyNumberFormat="1" applyFont="1" applyBorder="1" applyAlignment="1">
      <alignment horizontal="center" vertical="center"/>
    </xf>
    <xf numFmtId="194" fontId="65" fillId="0" borderId="12" xfId="0" applyNumberFormat="1" applyFont="1" applyBorder="1" applyAlignment="1">
      <alignment horizontal="center" vertical="center"/>
    </xf>
    <xf numFmtId="194" fontId="65" fillId="0" borderId="43" xfId="0" applyNumberFormat="1" applyFont="1" applyBorder="1" applyAlignment="1">
      <alignment horizontal="center" vertical="center"/>
    </xf>
    <xf numFmtId="181" fontId="0" fillId="0" borderId="33" xfId="0" applyNumberFormat="1" applyBorder="1" applyAlignment="1">
      <alignment horizontal="center" vertical="center"/>
    </xf>
    <xf numFmtId="181" fontId="0" fillId="0" borderId="34" xfId="0" applyNumberFormat="1" applyBorder="1" applyAlignment="1">
      <alignment horizontal="center" vertical="center"/>
    </xf>
    <xf numFmtId="181" fontId="0" fillId="0" borderId="35" xfId="0" applyNumberFormat="1" applyBorder="1" applyAlignment="1">
      <alignment horizontal="center" vertical="center"/>
    </xf>
    <xf numFmtId="181" fontId="0" fillId="0" borderId="48" xfId="0" applyNumberFormat="1" applyBorder="1" applyAlignment="1">
      <alignment horizontal="center" vertical="center"/>
    </xf>
    <xf numFmtId="181" fontId="0" fillId="0" borderId="22" xfId="0" applyNumberFormat="1" applyBorder="1" applyAlignment="1">
      <alignment horizontal="center" vertical="center"/>
    </xf>
    <xf numFmtId="181" fontId="0" fillId="0" borderId="50" xfId="0" applyNumberForma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0</xdr:rowOff>
    </xdr:from>
    <xdr:to>
      <xdr:col>12</xdr:col>
      <xdr:colOff>95250</xdr:colOff>
      <xdr:row>0</xdr:row>
      <xdr:rowOff>0</xdr:rowOff>
    </xdr:to>
    <xdr:pic>
      <xdr:nvPicPr>
        <xdr:cNvPr id="1" name="Picture 1" descr="logosic cabecera 1"/>
        <xdr:cNvPicPr preferRelativeResize="1">
          <a:picLocks noChangeAspect="1"/>
        </xdr:cNvPicPr>
      </xdr:nvPicPr>
      <xdr:blipFill>
        <a:blip r:embed="rId1"/>
        <a:stretch>
          <a:fillRect/>
        </a:stretch>
      </xdr:blipFill>
      <xdr:spPr>
        <a:xfrm>
          <a:off x="276225" y="0"/>
          <a:ext cx="1676400" cy="0"/>
        </a:xfrm>
        <a:prstGeom prst="rect">
          <a:avLst/>
        </a:prstGeom>
        <a:noFill/>
        <a:ln w="9525" cmpd="sng">
          <a:noFill/>
        </a:ln>
      </xdr:spPr>
    </xdr:pic>
    <xdr:clientData/>
  </xdr:twoCellAnchor>
  <xdr:twoCellAnchor>
    <xdr:from>
      <xdr:col>34</xdr:col>
      <xdr:colOff>0</xdr:colOff>
      <xdr:row>0</xdr:row>
      <xdr:rowOff>0</xdr:rowOff>
    </xdr:from>
    <xdr:to>
      <xdr:col>34</xdr:col>
      <xdr:colOff>0</xdr:colOff>
      <xdr:row>0</xdr:row>
      <xdr:rowOff>0</xdr:rowOff>
    </xdr:to>
    <xdr:sp>
      <xdr:nvSpPr>
        <xdr:cNvPr id="2" name="Line 2"/>
        <xdr:cNvSpPr>
          <a:spLocks/>
        </xdr:cNvSpPr>
      </xdr:nvSpPr>
      <xdr:spPr>
        <a:xfrm flipH="1">
          <a:off x="5534025" y="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0</xdr:row>
      <xdr:rowOff>0</xdr:rowOff>
    </xdr:from>
    <xdr:to>
      <xdr:col>37</xdr:col>
      <xdr:colOff>0</xdr:colOff>
      <xdr:row>0</xdr:row>
      <xdr:rowOff>0</xdr:rowOff>
    </xdr:to>
    <xdr:sp>
      <xdr:nvSpPr>
        <xdr:cNvPr id="3" name="Line 3"/>
        <xdr:cNvSpPr>
          <a:spLocks/>
        </xdr:cNvSpPr>
      </xdr:nvSpPr>
      <xdr:spPr>
        <a:xfrm>
          <a:off x="6019800" y="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xdr:row>
      <xdr:rowOff>76200</xdr:rowOff>
    </xdr:from>
    <xdr:to>
      <xdr:col>12</xdr:col>
      <xdr:colOff>95250</xdr:colOff>
      <xdr:row>5</xdr:row>
      <xdr:rowOff>57150</xdr:rowOff>
    </xdr:to>
    <xdr:pic>
      <xdr:nvPicPr>
        <xdr:cNvPr id="4" name="Picture 7" descr="logosic cabecera 1"/>
        <xdr:cNvPicPr preferRelativeResize="1">
          <a:picLocks noChangeAspect="1"/>
        </xdr:cNvPicPr>
      </xdr:nvPicPr>
      <xdr:blipFill>
        <a:blip r:embed="rId2"/>
        <a:stretch>
          <a:fillRect/>
        </a:stretch>
      </xdr:blipFill>
      <xdr:spPr>
        <a:xfrm>
          <a:off x="276225" y="238125"/>
          <a:ext cx="1676400" cy="638175"/>
        </a:xfrm>
        <a:prstGeom prst="rect">
          <a:avLst/>
        </a:prstGeom>
        <a:noFill/>
        <a:ln w="9525" cmpd="sng">
          <a:noFill/>
        </a:ln>
      </xdr:spPr>
    </xdr:pic>
    <xdr:clientData/>
  </xdr:twoCellAnchor>
  <xdr:twoCellAnchor>
    <xdr:from>
      <xdr:col>34</xdr:col>
      <xdr:colOff>0</xdr:colOff>
      <xdr:row>167</xdr:row>
      <xdr:rowOff>0</xdr:rowOff>
    </xdr:from>
    <xdr:to>
      <xdr:col>34</xdr:col>
      <xdr:colOff>0</xdr:colOff>
      <xdr:row>167</xdr:row>
      <xdr:rowOff>0</xdr:rowOff>
    </xdr:to>
    <xdr:sp>
      <xdr:nvSpPr>
        <xdr:cNvPr id="5" name="Line 8"/>
        <xdr:cNvSpPr>
          <a:spLocks/>
        </xdr:cNvSpPr>
      </xdr:nvSpPr>
      <xdr:spPr>
        <a:xfrm flipH="1">
          <a:off x="5534025" y="3968115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167</xdr:row>
      <xdr:rowOff>0</xdr:rowOff>
    </xdr:from>
    <xdr:to>
      <xdr:col>37</xdr:col>
      <xdr:colOff>0</xdr:colOff>
      <xdr:row>167</xdr:row>
      <xdr:rowOff>0</xdr:rowOff>
    </xdr:to>
    <xdr:sp>
      <xdr:nvSpPr>
        <xdr:cNvPr id="6" name="Line 9"/>
        <xdr:cNvSpPr>
          <a:spLocks/>
        </xdr:cNvSpPr>
      </xdr:nvSpPr>
      <xdr:spPr>
        <a:xfrm>
          <a:off x="6019800" y="3968115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72</xdr:row>
      <xdr:rowOff>0</xdr:rowOff>
    </xdr:from>
    <xdr:to>
      <xdr:col>34</xdr:col>
      <xdr:colOff>0</xdr:colOff>
      <xdr:row>72</xdr:row>
      <xdr:rowOff>0</xdr:rowOff>
    </xdr:to>
    <xdr:sp>
      <xdr:nvSpPr>
        <xdr:cNvPr id="7" name="Line 14"/>
        <xdr:cNvSpPr>
          <a:spLocks/>
        </xdr:cNvSpPr>
      </xdr:nvSpPr>
      <xdr:spPr>
        <a:xfrm flipH="1">
          <a:off x="5534025" y="2219325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72</xdr:row>
      <xdr:rowOff>0</xdr:rowOff>
    </xdr:from>
    <xdr:to>
      <xdr:col>37</xdr:col>
      <xdr:colOff>0</xdr:colOff>
      <xdr:row>72</xdr:row>
      <xdr:rowOff>0</xdr:rowOff>
    </xdr:to>
    <xdr:sp>
      <xdr:nvSpPr>
        <xdr:cNvPr id="8" name="Line 15"/>
        <xdr:cNvSpPr>
          <a:spLocks/>
        </xdr:cNvSpPr>
      </xdr:nvSpPr>
      <xdr:spPr>
        <a:xfrm>
          <a:off x="6019800" y="2219325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167</xdr:row>
      <xdr:rowOff>0</xdr:rowOff>
    </xdr:from>
    <xdr:to>
      <xdr:col>34</xdr:col>
      <xdr:colOff>0</xdr:colOff>
      <xdr:row>167</xdr:row>
      <xdr:rowOff>0</xdr:rowOff>
    </xdr:to>
    <xdr:sp>
      <xdr:nvSpPr>
        <xdr:cNvPr id="9" name="Line 8"/>
        <xdr:cNvSpPr>
          <a:spLocks/>
        </xdr:cNvSpPr>
      </xdr:nvSpPr>
      <xdr:spPr>
        <a:xfrm flipH="1">
          <a:off x="5534025" y="3968115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167</xdr:row>
      <xdr:rowOff>0</xdr:rowOff>
    </xdr:from>
    <xdr:to>
      <xdr:col>37</xdr:col>
      <xdr:colOff>0</xdr:colOff>
      <xdr:row>167</xdr:row>
      <xdr:rowOff>0</xdr:rowOff>
    </xdr:to>
    <xdr:sp>
      <xdr:nvSpPr>
        <xdr:cNvPr id="10" name="Line 9"/>
        <xdr:cNvSpPr>
          <a:spLocks/>
        </xdr:cNvSpPr>
      </xdr:nvSpPr>
      <xdr:spPr>
        <a:xfrm>
          <a:off x="6019800" y="3968115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43"/>
  <sheetViews>
    <sheetView tabSelected="1" zoomScaleSheetLayoutView="50" zoomScalePageLayoutView="55" workbookViewId="0" topLeftCell="A1">
      <selection activeCell="N5" sqref="N5:AH7"/>
    </sheetView>
  </sheetViews>
  <sheetFormatPr defaultColWidth="2.7109375" defaultRowHeight="12.75"/>
  <cols>
    <col min="1" max="1" width="1.1484375" style="15" customWidth="1"/>
    <col min="2" max="15" width="2.421875" style="0" customWidth="1"/>
    <col min="16" max="16" width="3.00390625" style="0" customWidth="1"/>
    <col min="17" max="29" width="2.421875" style="0" customWidth="1"/>
    <col min="30" max="30" width="3.57421875" style="0" customWidth="1"/>
    <col min="31" max="43" width="2.421875" style="0" customWidth="1"/>
    <col min="44" max="44" width="1.7109375" style="0" customWidth="1"/>
    <col min="45" max="45" width="2.7109375" style="8" customWidth="1"/>
    <col min="46" max="16384" width="2.7109375" style="8" customWidth="1"/>
  </cols>
  <sheetData>
    <row r="1" spans="3:42" ht="12.75" customHeight="1">
      <c r="C1" s="161"/>
      <c r="D1" s="162"/>
      <c r="E1" s="162"/>
      <c r="F1" s="162"/>
      <c r="G1" s="162"/>
      <c r="H1" s="162"/>
      <c r="I1" s="162"/>
      <c r="J1" s="162"/>
      <c r="K1" s="162"/>
      <c r="L1" s="162"/>
      <c r="M1" s="163"/>
      <c r="N1" s="170" t="s">
        <v>124</v>
      </c>
      <c r="O1" s="171"/>
      <c r="P1" s="171"/>
      <c r="Q1" s="171"/>
      <c r="R1" s="171"/>
      <c r="S1" s="171"/>
      <c r="T1" s="171"/>
      <c r="U1" s="171"/>
      <c r="V1" s="171"/>
      <c r="W1" s="171"/>
      <c r="X1" s="171"/>
      <c r="Y1" s="171"/>
      <c r="Z1" s="171"/>
      <c r="AA1" s="171"/>
      <c r="AB1" s="171"/>
      <c r="AC1" s="171"/>
      <c r="AD1" s="171"/>
      <c r="AE1" s="171"/>
      <c r="AF1" s="171"/>
      <c r="AG1" s="171"/>
      <c r="AH1" s="172"/>
      <c r="AI1" s="179">
        <v>6102</v>
      </c>
      <c r="AJ1" s="180"/>
      <c r="AK1" s="180"/>
      <c r="AL1" s="180"/>
      <c r="AM1" s="180"/>
      <c r="AN1" s="180"/>
      <c r="AO1" s="180"/>
      <c r="AP1" s="181"/>
    </row>
    <row r="2" spans="3:42" ht="12.75">
      <c r="C2" s="164"/>
      <c r="D2" s="165"/>
      <c r="E2" s="165"/>
      <c r="F2" s="165"/>
      <c r="G2" s="165"/>
      <c r="H2" s="165"/>
      <c r="I2" s="165"/>
      <c r="J2" s="165"/>
      <c r="K2" s="165"/>
      <c r="L2" s="165"/>
      <c r="M2" s="166"/>
      <c r="N2" s="173"/>
      <c r="O2" s="174"/>
      <c r="P2" s="174"/>
      <c r="Q2" s="174"/>
      <c r="R2" s="174"/>
      <c r="S2" s="174"/>
      <c r="T2" s="174"/>
      <c r="U2" s="174"/>
      <c r="V2" s="174"/>
      <c r="W2" s="174"/>
      <c r="X2" s="174"/>
      <c r="Y2" s="174"/>
      <c r="Z2" s="174"/>
      <c r="AA2" s="174"/>
      <c r="AB2" s="174"/>
      <c r="AC2" s="174"/>
      <c r="AD2" s="174"/>
      <c r="AE2" s="174"/>
      <c r="AF2" s="174"/>
      <c r="AG2" s="174"/>
      <c r="AH2" s="175"/>
      <c r="AI2" s="182"/>
      <c r="AJ2" s="183"/>
      <c r="AK2" s="183"/>
      <c r="AL2" s="183"/>
      <c r="AM2" s="183"/>
      <c r="AN2" s="183"/>
      <c r="AO2" s="183"/>
      <c r="AP2" s="184"/>
    </row>
    <row r="3" spans="3:42" ht="12.75" customHeight="1">
      <c r="C3" s="164"/>
      <c r="D3" s="165"/>
      <c r="E3" s="165"/>
      <c r="F3" s="165"/>
      <c r="G3" s="165"/>
      <c r="H3" s="165"/>
      <c r="I3" s="165"/>
      <c r="J3" s="165"/>
      <c r="K3" s="165"/>
      <c r="L3" s="165"/>
      <c r="M3" s="166"/>
      <c r="N3" s="173"/>
      <c r="O3" s="174"/>
      <c r="P3" s="174"/>
      <c r="Q3" s="174"/>
      <c r="R3" s="174"/>
      <c r="S3" s="174"/>
      <c r="T3" s="174"/>
      <c r="U3" s="174"/>
      <c r="V3" s="174"/>
      <c r="W3" s="174"/>
      <c r="X3" s="174"/>
      <c r="Y3" s="174"/>
      <c r="Z3" s="174"/>
      <c r="AA3" s="174"/>
      <c r="AB3" s="174"/>
      <c r="AC3" s="174"/>
      <c r="AD3" s="174"/>
      <c r="AE3" s="174"/>
      <c r="AF3" s="174"/>
      <c r="AG3" s="174"/>
      <c r="AH3" s="175"/>
      <c r="AI3" s="182"/>
      <c r="AJ3" s="183"/>
      <c r="AK3" s="183"/>
      <c r="AL3" s="183"/>
      <c r="AM3" s="183"/>
      <c r="AN3" s="183"/>
      <c r="AO3" s="183"/>
      <c r="AP3" s="184"/>
    </row>
    <row r="4" spans="3:42" ht="13.5" thickBot="1">
      <c r="C4" s="164"/>
      <c r="D4" s="165"/>
      <c r="E4" s="165"/>
      <c r="F4" s="165"/>
      <c r="G4" s="165"/>
      <c r="H4" s="165"/>
      <c r="I4" s="165"/>
      <c r="J4" s="165"/>
      <c r="K4" s="165"/>
      <c r="L4" s="165"/>
      <c r="M4" s="166"/>
      <c r="N4" s="176"/>
      <c r="O4" s="177"/>
      <c r="P4" s="177"/>
      <c r="Q4" s="177"/>
      <c r="R4" s="177"/>
      <c r="S4" s="177"/>
      <c r="T4" s="177"/>
      <c r="U4" s="177"/>
      <c r="V4" s="177"/>
      <c r="W4" s="177"/>
      <c r="X4" s="177"/>
      <c r="Y4" s="177"/>
      <c r="Z4" s="177"/>
      <c r="AA4" s="177"/>
      <c r="AB4" s="177"/>
      <c r="AC4" s="177"/>
      <c r="AD4" s="177"/>
      <c r="AE4" s="177"/>
      <c r="AF4" s="177"/>
      <c r="AG4" s="177"/>
      <c r="AH4" s="178"/>
      <c r="AI4" s="182"/>
      <c r="AJ4" s="183"/>
      <c r="AK4" s="183"/>
      <c r="AL4" s="183"/>
      <c r="AM4" s="183"/>
      <c r="AN4" s="183"/>
      <c r="AO4" s="183"/>
      <c r="AP4" s="184"/>
    </row>
    <row r="5" spans="3:42" ht="12.75" customHeight="1">
      <c r="C5" s="164"/>
      <c r="D5" s="165"/>
      <c r="E5" s="165"/>
      <c r="F5" s="165"/>
      <c r="G5" s="165"/>
      <c r="H5" s="165"/>
      <c r="I5" s="165"/>
      <c r="J5" s="165"/>
      <c r="K5" s="165"/>
      <c r="L5" s="165"/>
      <c r="M5" s="166"/>
      <c r="N5" s="170" t="s">
        <v>165</v>
      </c>
      <c r="O5" s="171"/>
      <c r="P5" s="171"/>
      <c r="Q5" s="171"/>
      <c r="R5" s="171"/>
      <c r="S5" s="171"/>
      <c r="T5" s="171"/>
      <c r="U5" s="171"/>
      <c r="V5" s="171"/>
      <c r="W5" s="171"/>
      <c r="X5" s="171"/>
      <c r="Y5" s="171"/>
      <c r="Z5" s="171"/>
      <c r="AA5" s="171"/>
      <c r="AB5" s="171"/>
      <c r="AC5" s="171"/>
      <c r="AD5" s="171"/>
      <c r="AE5" s="171"/>
      <c r="AF5" s="171"/>
      <c r="AG5" s="171"/>
      <c r="AH5" s="172"/>
      <c r="AI5" s="182"/>
      <c r="AJ5" s="183"/>
      <c r="AK5" s="183"/>
      <c r="AL5" s="183"/>
      <c r="AM5" s="183"/>
      <c r="AN5" s="183"/>
      <c r="AO5" s="183"/>
      <c r="AP5" s="184"/>
    </row>
    <row r="6" spans="3:42" ht="12.75" customHeight="1">
      <c r="C6" s="164"/>
      <c r="D6" s="165"/>
      <c r="E6" s="165"/>
      <c r="F6" s="165"/>
      <c r="G6" s="165"/>
      <c r="H6" s="165"/>
      <c r="I6" s="165"/>
      <c r="J6" s="165"/>
      <c r="K6" s="165"/>
      <c r="L6" s="165"/>
      <c r="M6" s="166"/>
      <c r="N6" s="173"/>
      <c r="O6" s="174"/>
      <c r="P6" s="174"/>
      <c r="Q6" s="174"/>
      <c r="R6" s="174"/>
      <c r="S6" s="174"/>
      <c r="T6" s="174"/>
      <c r="U6" s="174"/>
      <c r="V6" s="174"/>
      <c r="W6" s="174"/>
      <c r="X6" s="174"/>
      <c r="Y6" s="174"/>
      <c r="Z6" s="174"/>
      <c r="AA6" s="174"/>
      <c r="AB6" s="174"/>
      <c r="AC6" s="174"/>
      <c r="AD6" s="174"/>
      <c r="AE6" s="174"/>
      <c r="AF6" s="174"/>
      <c r="AG6" s="174"/>
      <c r="AH6" s="175"/>
      <c r="AI6" s="182"/>
      <c r="AJ6" s="183"/>
      <c r="AK6" s="183"/>
      <c r="AL6" s="183"/>
      <c r="AM6" s="183"/>
      <c r="AN6" s="183"/>
      <c r="AO6" s="183"/>
      <c r="AP6" s="184"/>
    </row>
    <row r="7" spans="3:42" ht="13.5" thickBot="1">
      <c r="C7" s="167"/>
      <c r="D7" s="168"/>
      <c r="E7" s="168"/>
      <c r="F7" s="168"/>
      <c r="G7" s="168"/>
      <c r="H7" s="168"/>
      <c r="I7" s="168"/>
      <c r="J7" s="168"/>
      <c r="K7" s="168"/>
      <c r="L7" s="168"/>
      <c r="M7" s="169"/>
      <c r="N7" s="176"/>
      <c r="O7" s="177"/>
      <c r="P7" s="177"/>
      <c r="Q7" s="177"/>
      <c r="R7" s="177"/>
      <c r="S7" s="177"/>
      <c r="T7" s="177"/>
      <c r="U7" s="177"/>
      <c r="V7" s="177"/>
      <c r="W7" s="177"/>
      <c r="X7" s="177"/>
      <c r="Y7" s="177"/>
      <c r="Z7" s="177"/>
      <c r="AA7" s="177"/>
      <c r="AB7" s="177"/>
      <c r="AC7" s="177"/>
      <c r="AD7" s="177"/>
      <c r="AE7" s="177"/>
      <c r="AF7" s="177"/>
      <c r="AG7" s="177"/>
      <c r="AH7" s="178"/>
      <c r="AI7" s="185"/>
      <c r="AJ7" s="186"/>
      <c r="AK7" s="186"/>
      <c r="AL7" s="186"/>
      <c r="AM7" s="186"/>
      <c r="AN7" s="186"/>
      <c r="AO7" s="186"/>
      <c r="AP7" s="187"/>
    </row>
    <row r="8" spans="3:42" ht="9" customHeight="1">
      <c r="C8" s="6"/>
      <c r="D8" s="6"/>
      <c r="E8" s="6"/>
      <c r="F8" s="6"/>
      <c r="G8" s="6"/>
      <c r="H8" s="6"/>
      <c r="I8" s="6"/>
      <c r="J8" s="6"/>
      <c r="K8" s="6"/>
      <c r="L8" s="6"/>
      <c r="M8" s="6"/>
      <c r="N8" s="23"/>
      <c r="O8" s="23"/>
      <c r="P8" s="23"/>
      <c r="Q8" s="23"/>
      <c r="R8" s="23"/>
      <c r="S8" s="23"/>
      <c r="T8" s="23"/>
      <c r="U8" s="23"/>
      <c r="V8" s="23"/>
      <c r="W8" s="23"/>
      <c r="X8" s="23"/>
      <c r="Y8" s="23"/>
      <c r="Z8" s="23"/>
      <c r="AA8" s="23"/>
      <c r="AB8" s="23"/>
      <c r="AC8" s="23"/>
      <c r="AD8" s="23"/>
      <c r="AE8" s="23"/>
      <c r="AF8" s="23"/>
      <c r="AG8" s="23"/>
      <c r="AH8" s="23"/>
      <c r="AI8" s="27"/>
      <c r="AJ8" s="27"/>
      <c r="AK8" s="27"/>
      <c r="AL8" s="27"/>
      <c r="AM8" s="27"/>
      <c r="AN8" s="27"/>
      <c r="AO8" s="27"/>
      <c r="AP8" s="27"/>
    </row>
    <row r="9" spans="3:43" ht="18" customHeight="1" thickBot="1">
      <c r="C9" s="49" t="s">
        <v>33</v>
      </c>
      <c r="D9" s="50"/>
      <c r="E9" s="50"/>
      <c r="F9" s="50"/>
      <c r="G9" s="50"/>
      <c r="H9" s="50"/>
      <c r="I9" s="50"/>
      <c r="J9" s="50"/>
      <c r="K9" s="50"/>
      <c r="L9" s="50"/>
      <c r="M9" s="50"/>
      <c r="N9" s="51"/>
      <c r="O9" s="51"/>
      <c r="P9" s="51"/>
      <c r="Q9" s="51"/>
      <c r="R9" s="51"/>
      <c r="S9" s="51"/>
      <c r="T9" s="51"/>
      <c r="U9" s="51"/>
      <c r="V9" s="51"/>
      <c r="W9" s="51"/>
      <c r="X9" s="51"/>
      <c r="Y9" s="51"/>
      <c r="Z9" s="51"/>
      <c r="AA9" s="51"/>
      <c r="AB9" s="51"/>
      <c r="AC9" s="51"/>
      <c r="AD9" s="51"/>
      <c r="AE9" s="51"/>
      <c r="AF9" s="51"/>
      <c r="AG9" s="51"/>
      <c r="AH9" s="51"/>
      <c r="AI9" s="52"/>
      <c r="AJ9" s="52"/>
      <c r="AK9" s="52"/>
      <c r="AL9" s="52"/>
      <c r="AM9" s="52"/>
      <c r="AN9" s="52"/>
      <c r="AO9" s="52"/>
      <c r="AP9" s="52"/>
      <c r="AQ9" s="53"/>
    </row>
    <row r="10" spans="1:45" ht="17.25" customHeight="1">
      <c r="A10" s="15"/>
      <c r="C10" s="188" t="s">
        <v>93</v>
      </c>
      <c r="D10" s="189"/>
      <c r="E10" s="189"/>
      <c r="F10" s="189"/>
      <c r="G10" s="189"/>
      <c r="H10" s="189"/>
      <c r="I10" s="189"/>
      <c r="J10" s="189"/>
      <c r="K10" s="190"/>
      <c r="L10" s="189"/>
      <c r="M10" s="189"/>
      <c r="N10" s="189"/>
      <c r="O10" s="189"/>
      <c r="P10" s="189"/>
      <c r="Q10" s="189"/>
      <c r="R10" s="191"/>
      <c r="S10" s="191"/>
      <c r="T10" s="191"/>
      <c r="U10" s="191"/>
      <c r="V10" s="191"/>
      <c r="W10" s="191"/>
      <c r="X10" s="191"/>
      <c r="Y10" s="191"/>
      <c r="Z10" s="191"/>
      <c r="AA10" s="191"/>
      <c r="AB10" s="191"/>
      <c r="AC10" s="191"/>
      <c r="AD10" s="191"/>
      <c r="AE10" s="189"/>
      <c r="AF10" s="189"/>
      <c r="AG10" s="189"/>
      <c r="AH10" s="189"/>
      <c r="AI10" s="189"/>
      <c r="AJ10" s="189"/>
      <c r="AK10" s="189"/>
      <c r="AL10" s="189"/>
      <c r="AM10" s="189"/>
      <c r="AN10" s="189"/>
      <c r="AO10" s="189"/>
      <c r="AP10" s="192"/>
      <c r="AQ10" s="53"/>
      <c r="AS10" s="8"/>
    </row>
    <row r="11" spans="1:45" ht="29.25" customHeight="1">
      <c r="A11" s="15"/>
      <c r="C11" s="159" t="s">
        <v>129</v>
      </c>
      <c r="D11" s="146"/>
      <c r="E11" s="146"/>
      <c r="F11" s="146"/>
      <c r="G11" s="145"/>
      <c r="H11" s="146"/>
      <c r="I11" s="146"/>
      <c r="J11" s="146"/>
      <c r="K11" s="146"/>
      <c r="L11" s="146"/>
      <c r="M11" s="146"/>
      <c r="N11" s="146"/>
      <c r="O11" s="146"/>
      <c r="P11" s="146"/>
      <c r="Q11" s="160"/>
      <c r="R11" s="157" t="s">
        <v>130</v>
      </c>
      <c r="S11" s="138"/>
      <c r="T11" s="138"/>
      <c r="U11" s="138"/>
      <c r="V11" s="157"/>
      <c r="W11" s="138"/>
      <c r="X11" s="138"/>
      <c r="Y11" s="138"/>
      <c r="Z11" s="138"/>
      <c r="AA11" s="138"/>
      <c r="AB11" s="138"/>
      <c r="AC11" s="138"/>
      <c r="AD11" s="158"/>
      <c r="AE11" s="145" t="s">
        <v>131</v>
      </c>
      <c r="AF11" s="146"/>
      <c r="AG11" s="146"/>
      <c r="AH11" s="146"/>
      <c r="AI11" s="146"/>
      <c r="AJ11" s="145"/>
      <c r="AK11" s="146"/>
      <c r="AL11" s="146"/>
      <c r="AM11" s="146"/>
      <c r="AN11" s="146"/>
      <c r="AO11" s="146"/>
      <c r="AP11" s="147"/>
      <c r="AQ11" s="53"/>
      <c r="AS11" s="8"/>
    </row>
    <row r="12" spans="1:45" ht="29.25" customHeight="1">
      <c r="A12" s="15"/>
      <c r="C12" s="159" t="s">
        <v>132</v>
      </c>
      <c r="D12" s="146"/>
      <c r="E12" s="146"/>
      <c r="F12" s="146"/>
      <c r="G12" s="146"/>
      <c r="H12" s="146"/>
      <c r="I12" s="146"/>
      <c r="J12" s="146"/>
      <c r="K12" s="146"/>
      <c r="L12" s="146"/>
      <c r="M12" s="146"/>
      <c r="N12" s="146"/>
      <c r="O12" s="145"/>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7"/>
      <c r="AQ12" s="53"/>
      <c r="AS12" s="8"/>
    </row>
    <row r="13" spans="1:45" ht="29.25" customHeight="1">
      <c r="A13" s="15"/>
      <c r="C13" s="137" t="s">
        <v>133</v>
      </c>
      <c r="D13" s="138"/>
      <c r="E13" s="138"/>
      <c r="F13" s="138"/>
      <c r="G13" s="138"/>
      <c r="H13" s="138"/>
      <c r="I13" s="138"/>
      <c r="J13" s="138"/>
      <c r="K13" s="138"/>
      <c r="L13" s="157"/>
      <c r="M13" s="138"/>
      <c r="N13" s="138"/>
      <c r="O13" s="138"/>
      <c r="P13" s="138"/>
      <c r="Q13" s="138"/>
      <c r="R13" s="138"/>
      <c r="S13" s="138"/>
      <c r="T13" s="138"/>
      <c r="U13" s="138"/>
      <c r="V13" s="138"/>
      <c r="W13" s="138"/>
      <c r="X13" s="138"/>
      <c r="Y13" s="138"/>
      <c r="Z13" s="138"/>
      <c r="AA13" s="138"/>
      <c r="AB13" s="158"/>
      <c r="AC13" s="145" t="s">
        <v>134</v>
      </c>
      <c r="AD13" s="146"/>
      <c r="AE13" s="146"/>
      <c r="AF13" s="146"/>
      <c r="AG13" s="145"/>
      <c r="AH13" s="146"/>
      <c r="AI13" s="146"/>
      <c r="AJ13" s="146"/>
      <c r="AK13" s="146"/>
      <c r="AL13" s="146"/>
      <c r="AM13" s="146"/>
      <c r="AN13" s="146"/>
      <c r="AO13" s="146"/>
      <c r="AP13" s="147"/>
      <c r="AQ13" s="53"/>
      <c r="AS13" s="8"/>
    </row>
    <row r="14" spans="1:45" ht="29.25" customHeight="1">
      <c r="A14" s="15"/>
      <c r="C14" s="154" t="s">
        <v>94</v>
      </c>
      <c r="D14" s="155"/>
      <c r="E14" s="155"/>
      <c r="F14" s="155"/>
      <c r="G14" s="155"/>
      <c r="H14" s="155"/>
      <c r="I14" s="155"/>
      <c r="J14" s="155"/>
      <c r="K14" s="139"/>
      <c r="L14" s="140"/>
      <c r="M14" s="140"/>
      <c r="N14" s="140"/>
      <c r="O14" s="140"/>
      <c r="P14" s="140"/>
      <c r="Q14" s="156"/>
      <c r="R14" s="145" t="s">
        <v>135</v>
      </c>
      <c r="S14" s="146"/>
      <c r="T14" s="146"/>
      <c r="U14" s="146"/>
      <c r="V14" s="146"/>
      <c r="W14" s="146"/>
      <c r="X14" s="146"/>
      <c r="Y14" s="139"/>
      <c r="Z14" s="140"/>
      <c r="AA14" s="140"/>
      <c r="AB14" s="140"/>
      <c r="AC14" s="140"/>
      <c r="AD14" s="140"/>
      <c r="AE14" s="140"/>
      <c r="AF14" s="140"/>
      <c r="AG14" s="140"/>
      <c r="AH14" s="140"/>
      <c r="AI14" s="140"/>
      <c r="AJ14" s="140"/>
      <c r="AK14" s="140"/>
      <c r="AL14" s="140"/>
      <c r="AM14" s="140"/>
      <c r="AN14" s="140"/>
      <c r="AO14" s="140"/>
      <c r="AP14" s="141"/>
      <c r="AQ14" s="53"/>
      <c r="AS14" s="8"/>
    </row>
    <row r="15" spans="1:45" ht="33" customHeight="1">
      <c r="A15" s="15"/>
      <c r="C15" s="148" t="s">
        <v>95</v>
      </c>
      <c r="D15" s="149"/>
      <c r="E15" s="149"/>
      <c r="F15" s="149"/>
      <c r="G15" s="149"/>
      <c r="H15" s="149"/>
      <c r="I15" s="149"/>
      <c r="J15" s="149"/>
      <c r="K15" s="149"/>
      <c r="L15" s="149"/>
      <c r="M15" s="149"/>
      <c r="N15" s="149"/>
      <c r="O15" s="149"/>
      <c r="P15" s="149"/>
      <c r="Q15" s="149"/>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1"/>
      <c r="AQ15" s="53"/>
      <c r="AS15" s="8"/>
    </row>
    <row r="16" spans="1:45" ht="29.25" customHeight="1">
      <c r="A16" s="15"/>
      <c r="C16" s="154" t="s">
        <v>121</v>
      </c>
      <c r="D16" s="155"/>
      <c r="E16" s="155"/>
      <c r="F16" s="193"/>
      <c r="G16" s="145"/>
      <c r="H16" s="140"/>
      <c r="I16" s="140"/>
      <c r="J16" s="140"/>
      <c r="K16" s="140"/>
      <c r="L16" s="140"/>
      <c r="M16" s="140"/>
      <c r="N16" s="140"/>
      <c r="O16" s="140"/>
      <c r="P16" s="140"/>
      <c r="Q16" s="156"/>
      <c r="R16" s="157" t="s">
        <v>112</v>
      </c>
      <c r="S16" s="138"/>
      <c r="T16" s="138"/>
      <c r="U16" s="138"/>
      <c r="V16" s="138"/>
      <c r="W16" s="158"/>
      <c r="X16" s="194"/>
      <c r="Y16" s="140"/>
      <c r="Z16" s="140"/>
      <c r="AA16" s="140"/>
      <c r="AB16" s="140"/>
      <c r="AC16" s="140"/>
      <c r="AD16" s="140"/>
      <c r="AE16" s="140"/>
      <c r="AF16" s="140"/>
      <c r="AG16" s="140"/>
      <c r="AH16" s="140"/>
      <c r="AI16" s="140"/>
      <c r="AJ16" s="140"/>
      <c r="AK16" s="140"/>
      <c r="AL16" s="140"/>
      <c r="AM16" s="140"/>
      <c r="AN16" s="140"/>
      <c r="AO16" s="140"/>
      <c r="AP16" s="141"/>
      <c r="AQ16" s="53"/>
      <c r="AS16" s="8"/>
    </row>
    <row r="17" spans="1:45" ht="29.25" customHeight="1">
      <c r="A17" s="15"/>
      <c r="C17" s="195" t="s">
        <v>113</v>
      </c>
      <c r="D17" s="196"/>
      <c r="E17" s="196"/>
      <c r="F17" s="196"/>
      <c r="G17" s="196"/>
      <c r="H17" s="196"/>
      <c r="I17" s="197"/>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7"/>
      <c r="AQ17" s="53"/>
      <c r="AS17" s="8"/>
    </row>
    <row r="18" spans="1:45" ht="29.25" customHeight="1">
      <c r="A18" s="15"/>
      <c r="C18" s="154" t="s">
        <v>96</v>
      </c>
      <c r="D18" s="155"/>
      <c r="E18" s="155"/>
      <c r="F18" s="155"/>
      <c r="G18" s="155"/>
      <c r="H18" s="155"/>
      <c r="I18" s="155"/>
      <c r="J18" s="155"/>
      <c r="K18" s="193"/>
      <c r="L18" s="145"/>
      <c r="M18" s="140"/>
      <c r="N18" s="140"/>
      <c r="O18" s="140"/>
      <c r="P18" s="140"/>
      <c r="Q18" s="140"/>
      <c r="R18" s="140"/>
      <c r="S18" s="140"/>
      <c r="T18" s="140"/>
      <c r="U18" s="140"/>
      <c r="V18" s="140"/>
      <c r="W18" s="140"/>
      <c r="X18" s="140"/>
      <c r="Y18" s="140"/>
      <c r="Z18" s="140"/>
      <c r="AA18" s="140"/>
      <c r="AB18" s="156"/>
      <c r="AC18" s="131" t="s">
        <v>97</v>
      </c>
      <c r="AD18" s="132"/>
      <c r="AE18" s="145"/>
      <c r="AF18" s="146"/>
      <c r="AG18" s="146"/>
      <c r="AH18" s="146"/>
      <c r="AI18" s="146"/>
      <c r="AJ18" s="146"/>
      <c r="AK18" s="146"/>
      <c r="AL18" s="146"/>
      <c r="AM18" s="146"/>
      <c r="AN18" s="146"/>
      <c r="AO18" s="146"/>
      <c r="AP18" s="147"/>
      <c r="AQ18" s="53"/>
      <c r="AS18" s="8"/>
    </row>
    <row r="19" spans="1:45" ht="29.25" customHeight="1">
      <c r="A19" s="15"/>
      <c r="C19" s="154" t="s">
        <v>98</v>
      </c>
      <c r="D19" s="155"/>
      <c r="E19" s="155"/>
      <c r="F19" s="155"/>
      <c r="G19" s="155"/>
      <c r="H19" s="155"/>
      <c r="I19" s="155"/>
      <c r="J19" s="155"/>
      <c r="K19" s="155"/>
      <c r="L19" s="155"/>
      <c r="M19" s="155"/>
      <c r="N19" s="155"/>
      <c r="O19" s="193"/>
      <c r="P19" s="145"/>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7"/>
      <c r="AQ19" s="53"/>
      <c r="AS19" s="8"/>
    </row>
    <row r="20" spans="1:45" ht="29.25" customHeight="1">
      <c r="A20" s="15"/>
      <c r="C20" s="195" t="s">
        <v>99</v>
      </c>
      <c r="D20" s="196"/>
      <c r="E20" s="196"/>
      <c r="F20" s="196"/>
      <c r="G20" s="196"/>
      <c r="H20" s="196"/>
      <c r="I20" s="197"/>
      <c r="J20" s="128"/>
      <c r="K20" s="129"/>
      <c r="L20" s="129"/>
      <c r="M20" s="129"/>
      <c r="N20" s="129"/>
      <c r="O20" s="129"/>
      <c r="P20" s="129"/>
      <c r="Q20" s="129"/>
      <c r="R20" s="129"/>
      <c r="S20" s="129"/>
      <c r="T20" s="129"/>
      <c r="U20" s="129"/>
      <c r="V20" s="129"/>
      <c r="W20" s="129"/>
      <c r="X20" s="129"/>
      <c r="Y20" s="129"/>
      <c r="Z20" s="129"/>
      <c r="AA20" s="129"/>
      <c r="AB20" s="130"/>
      <c r="AC20" s="131" t="s">
        <v>97</v>
      </c>
      <c r="AD20" s="132"/>
      <c r="AE20" s="128"/>
      <c r="AF20" s="129"/>
      <c r="AG20" s="129"/>
      <c r="AH20" s="129"/>
      <c r="AI20" s="129"/>
      <c r="AJ20" s="129"/>
      <c r="AK20" s="129"/>
      <c r="AL20" s="129"/>
      <c r="AM20" s="129"/>
      <c r="AN20" s="129"/>
      <c r="AO20" s="129"/>
      <c r="AP20" s="133"/>
      <c r="AQ20" s="53"/>
      <c r="AS20" s="8"/>
    </row>
    <row r="21" spans="1:45" ht="15" customHeight="1">
      <c r="A21" s="15"/>
      <c r="C21" s="125" t="s">
        <v>105</v>
      </c>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7"/>
      <c r="AQ21" s="53"/>
      <c r="AS21" s="8"/>
    </row>
    <row r="22" spans="1:45" ht="24" customHeight="1">
      <c r="A22" s="15"/>
      <c r="C22" s="88" t="s">
        <v>100</v>
      </c>
      <c r="D22" s="128"/>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30"/>
      <c r="AC22" s="131" t="s">
        <v>32</v>
      </c>
      <c r="AD22" s="132"/>
      <c r="AE22" s="128"/>
      <c r="AF22" s="129"/>
      <c r="AG22" s="129"/>
      <c r="AH22" s="129"/>
      <c r="AI22" s="129"/>
      <c r="AJ22" s="129"/>
      <c r="AK22" s="129"/>
      <c r="AL22" s="129"/>
      <c r="AM22" s="129"/>
      <c r="AN22" s="129"/>
      <c r="AO22" s="129"/>
      <c r="AP22" s="133"/>
      <c r="AQ22" s="53"/>
      <c r="AS22" s="8"/>
    </row>
    <row r="23" spans="1:45" ht="29.25" customHeight="1">
      <c r="A23" s="15"/>
      <c r="C23" s="94" t="s">
        <v>101</v>
      </c>
      <c r="D23" s="128"/>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30"/>
      <c r="AC23" s="131" t="s">
        <v>97</v>
      </c>
      <c r="AD23" s="132"/>
      <c r="AE23" s="129"/>
      <c r="AF23" s="129"/>
      <c r="AG23" s="129"/>
      <c r="AH23" s="129"/>
      <c r="AI23" s="129"/>
      <c r="AJ23" s="129"/>
      <c r="AK23" s="129"/>
      <c r="AL23" s="129"/>
      <c r="AM23" s="129"/>
      <c r="AN23" s="129"/>
      <c r="AO23" s="129"/>
      <c r="AP23" s="133"/>
      <c r="AQ23" s="53"/>
      <c r="AS23" s="8"/>
    </row>
    <row r="24" spans="1:45" ht="28.5" customHeight="1">
      <c r="A24" s="15"/>
      <c r="C24" s="93" t="s">
        <v>110</v>
      </c>
      <c r="D24" s="128"/>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30"/>
      <c r="AC24" s="152" t="s">
        <v>32</v>
      </c>
      <c r="AD24" s="153"/>
      <c r="AE24" s="128"/>
      <c r="AF24" s="129"/>
      <c r="AG24" s="129"/>
      <c r="AH24" s="129"/>
      <c r="AI24" s="129"/>
      <c r="AJ24" s="129"/>
      <c r="AK24" s="129"/>
      <c r="AL24" s="129"/>
      <c r="AM24" s="129"/>
      <c r="AN24" s="129"/>
      <c r="AO24" s="129"/>
      <c r="AP24" s="133"/>
      <c r="AQ24" s="53"/>
      <c r="AS24" s="8"/>
    </row>
    <row r="25" spans="1:45" ht="9" customHeight="1" thickBot="1">
      <c r="A25" s="1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3"/>
      <c r="AS25" s="8"/>
    </row>
    <row r="26" spans="3:43" ht="129" customHeight="1" thickBot="1">
      <c r="C26" s="198" t="s">
        <v>138</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200"/>
      <c r="AQ26" s="53"/>
    </row>
    <row r="27" spans="3:43" ht="9" customHeight="1">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53"/>
    </row>
    <row r="28" spans="3:43" ht="17.25" customHeight="1" thickBot="1">
      <c r="C28" s="62" t="s">
        <v>61</v>
      </c>
      <c r="D28" s="62"/>
      <c r="E28" s="62"/>
      <c r="F28" s="62"/>
      <c r="G28" s="62"/>
      <c r="H28" s="62"/>
      <c r="I28" s="62"/>
      <c r="J28" s="62"/>
      <c r="K28" s="62"/>
      <c r="L28" s="62"/>
      <c r="M28" s="62"/>
      <c r="N28" s="62"/>
      <c r="O28" s="62"/>
      <c r="P28" s="62"/>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44" s="39" customFormat="1" ht="18.75" customHeight="1">
      <c r="A29" s="38"/>
      <c r="B29" s="25"/>
      <c r="C29" s="201" t="s">
        <v>29</v>
      </c>
      <c r="D29" s="202"/>
      <c r="E29" s="202"/>
      <c r="F29" s="203"/>
      <c r="G29" s="142"/>
      <c r="H29" s="143"/>
      <c r="I29" s="143"/>
      <c r="J29" s="143"/>
      <c r="K29" s="143"/>
      <c r="L29" s="143"/>
      <c r="M29" s="143"/>
      <c r="N29" s="143"/>
      <c r="O29" s="143"/>
      <c r="P29" s="143"/>
      <c r="Q29" s="143"/>
      <c r="R29" s="143"/>
      <c r="S29" s="143"/>
      <c r="T29" s="143"/>
      <c r="U29" s="143"/>
      <c r="V29" s="143"/>
      <c r="W29" s="143"/>
      <c r="X29" s="143"/>
      <c r="Y29" s="204"/>
      <c r="Z29" s="205" t="s">
        <v>66</v>
      </c>
      <c r="AA29" s="205"/>
      <c r="AB29" s="205"/>
      <c r="AC29" s="205"/>
      <c r="AD29" s="205"/>
      <c r="AE29" s="205"/>
      <c r="AF29" s="205"/>
      <c r="AG29" s="205"/>
      <c r="AH29" s="142"/>
      <c r="AI29" s="143"/>
      <c r="AJ29" s="143"/>
      <c r="AK29" s="143"/>
      <c r="AL29" s="143"/>
      <c r="AM29" s="143"/>
      <c r="AN29" s="143"/>
      <c r="AO29" s="143"/>
      <c r="AP29" s="144"/>
      <c r="AQ29"/>
      <c r="AR29" s="25"/>
    </row>
    <row r="30" spans="1:44" s="39" customFormat="1" ht="18.75" customHeight="1">
      <c r="A30" s="38"/>
      <c r="B30" s="25"/>
      <c r="C30" s="206" t="s">
        <v>30</v>
      </c>
      <c r="D30" s="207"/>
      <c r="E30" s="207"/>
      <c r="F30" s="207"/>
      <c r="G30" s="207"/>
      <c r="H30" s="207"/>
      <c r="I30" s="207"/>
      <c r="J30" s="207"/>
      <c r="K30" s="207"/>
      <c r="L30" s="207"/>
      <c r="M30" s="207"/>
      <c r="N30" s="207"/>
      <c r="O30" s="207"/>
      <c r="P30" s="207"/>
      <c r="Q30" s="208"/>
      <c r="R30" s="209" t="s">
        <v>3</v>
      </c>
      <c r="S30" s="210"/>
      <c r="T30" s="210"/>
      <c r="U30" s="211"/>
      <c r="V30" s="209" t="s">
        <v>4</v>
      </c>
      <c r="W30" s="210"/>
      <c r="X30" s="210"/>
      <c r="Y30" s="211"/>
      <c r="Z30" s="212" t="s">
        <v>67</v>
      </c>
      <c r="AA30" s="213"/>
      <c r="AB30" s="213"/>
      <c r="AC30" s="213"/>
      <c r="AD30" s="213"/>
      <c r="AE30" s="213"/>
      <c r="AF30" s="213"/>
      <c r="AG30" s="92" t="s">
        <v>106</v>
      </c>
      <c r="AH30" s="134">
        <v>500</v>
      </c>
      <c r="AI30" s="135"/>
      <c r="AJ30" s="135"/>
      <c r="AK30" s="135"/>
      <c r="AL30" s="135"/>
      <c r="AM30" s="135"/>
      <c r="AN30" s="135"/>
      <c r="AO30" s="135"/>
      <c r="AP30" s="136"/>
      <c r="AQ30"/>
      <c r="AR30" s="25"/>
    </row>
    <row r="31" spans="1:44" s="39" customFormat="1" ht="18.75" customHeight="1">
      <c r="A31" s="38"/>
      <c r="B31" s="25"/>
      <c r="C31" s="258" t="s">
        <v>70</v>
      </c>
      <c r="D31" s="259"/>
      <c r="E31" s="259"/>
      <c r="F31" s="259"/>
      <c r="G31" s="259"/>
      <c r="H31" s="259"/>
      <c r="I31" s="259"/>
      <c r="J31" s="259"/>
      <c r="K31" s="259"/>
      <c r="L31" s="259"/>
      <c r="M31" s="259"/>
      <c r="N31" s="259"/>
      <c r="O31" s="134"/>
      <c r="P31" s="135"/>
      <c r="Q31" s="135"/>
      <c r="R31" s="135"/>
      <c r="S31" s="135"/>
      <c r="T31" s="135"/>
      <c r="U31" s="135"/>
      <c r="V31" s="135"/>
      <c r="W31" s="135"/>
      <c r="X31" s="135"/>
      <c r="Y31" s="214"/>
      <c r="Z31" s="215" t="s">
        <v>69</v>
      </c>
      <c r="AA31" s="215"/>
      <c r="AB31" s="215"/>
      <c r="AC31" s="215"/>
      <c r="AD31" s="215"/>
      <c r="AE31" s="215"/>
      <c r="AF31" s="215"/>
      <c r="AG31" s="215"/>
      <c r="AH31" s="248"/>
      <c r="AI31" s="249"/>
      <c r="AJ31" s="249"/>
      <c r="AK31" s="249"/>
      <c r="AL31" s="249"/>
      <c r="AM31" s="249"/>
      <c r="AN31" s="249"/>
      <c r="AO31" s="249"/>
      <c r="AP31" s="250"/>
      <c r="AQ31"/>
      <c r="AR31" s="25"/>
    </row>
    <row r="32" spans="1:44" s="39" customFormat="1" ht="18.75" customHeight="1">
      <c r="A32" s="38"/>
      <c r="B32" s="25"/>
      <c r="C32" s="216" t="s">
        <v>68</v>
      </c>
      <c r="D32" s="217"/>
      <c r="E32" s="217"/>
      <c r="F32" s="217"/>
      <c r="G32" s="217"/>
      <c r="H32" s="217"/>
      <c r="I32" s="217"/>
      <c r="J32" s="217"/>
      <c r="K32" s="217"/>
      <c r="L32" s="217"/>
      <c r="M32" s="217"/>
      <c r="N32" s="217"/>
      <c r="O32" s="217"/>
      <c r="P32" s="217"/>
      <c r="Q32" s="217"/>
      <c r="R32" s="217"/>
      <c r="S32" s="218"/>
      <c r="T32" s="219" t="s">
        <v>71</v>
      </c>
      <c r="U32" s="219"/>
      <c r="V32" s="219"/>
      <c r="W32" s="219"/>
      <c r="X32" s="219"/>
      <c r="Y32" s="219"/>
      <c r="Z32" s="219"/>
      <c r="AA32" s="219"/>
      <c r="AB32" s="219"/>
      <c r="AC32" s="219"/>
      <c r="AD32" s="219"/>
      <c r="AE32" s="219"/>
      <c r="AF32" s="101" t="s">
        <v>72</v>
      </c>
      <c r="AG32" s="102"/>
      <c r="AH32" s="102"/>
      <c r="AI32" s="102"/>
      <c r="AJ32" s="102"/>
      <c r="AK32" s="102"/>
      <c r="AL32" s="102"/>
      <c r="AM32" s="102"/>
      <c r="AN32" s="102"/>
      <c r="AO32" s="102"/>
      <c r="AP32" s="103"/>
      <c r="AQ32"/>
      <c r="AR32" s="25"/>
    </row>
    <row r="33" spans="1:45" s="39" customFormat="1" ht="18.75" customHeight="1">
      <c r="A33" s="38"/>
      <c r="B33" s="25"/>
      <c r="C33" s="97" t="s">
        <v>73</v>
      </c>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241" t="s">
        <v>3</v>
      </c>
      <c r="AL33" s="242"/>
      <c r="AM33" s="243"/>
      <c r="AN33" s="241" t="s">
        <v>4</v>
      </c>
      <c r="AO33" s="242"/>
      <c r="AP33" s="247"/>
      <c r="AQ33" s="104"/>
      <c r="AR33" s="25"/>
      <c r="AS33" s="47" t="s">
        <v>0</v>
      </c>
    </row>
    <row r="34" spans="1:44" s="39" customFormat="1" ht="18.75" customHeight="1" thickBot="1">
      <c r="A34" s="38"/>
      <c r="B34" s="25"/>
      <c r="C34" s="99" t="s">
        <v>31</v>
      </c>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244" t="s">
        <v>3</v>
      </c>
      <c r="AL34" s="245"/>
      <c r="AM34" s="246"/>
      <c r="AN34" s="244" t="s">
        <v>4</v>
      </c>
      <c r="AO34" s="245"/>
      <c r="AP34" s="257"/>
      <c r="AQ34" s="104"/>
      <c r="AR34" s="25"/>
    </row>
    <row r="35" spans="3:37" ht="9" customHeight="1">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3:43" ht="25.5" customHeight="1" thickBot="1">
      <c r="C36" s="233" t="s">
        <v>139</v>
      </c>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row>
    <row r="37" spans="1:44" s="9" customFormat="1" ht="15" customHeight="1">
      <c r="A37" s="22"/>
      <c r="B37" s="2"/>
      <c r="C37" s="260" t="s">
        <v>114</v>
      </c>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4"/>
      <c r="AQ37" s="2"/>
      <c r="AR37" s="2"/>
    </row>
    <row r="38" spans="1:44" s="9" customFormat="1" ht="15" customHeight="1">
      <c r="A38" s="22"/>
      <c r="B38" s="2"/>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5"/>
      <c r="AQ38" s="2"/>
      <c r="AR38" s="2"/>
    </row>
    <row r="39" spans="1:44" s="9" customFormat="1" ht="15" customHeight="1">
      <c r="A39" s="22"/>
      <c r="B39" s="2"/>
      <c r="C39" s="237" t="s">
        <v>115</v>
      </c>
      <c r="D39" s="238"/>
      <c r="E39" s="238"/>
      <c r="F39" s="238"/>
      <c r="G39" s="238"/>
      <c r="H39" s="276"/>
      <c r="I39" s="276"/>
      <c r="J39" s="276"/>
      <c r="K39" s="276"/>
      <c r="L39" s="276"/>
      <c r="M39" s="276"/>
      <c r="N39" s="276"/>
      <c r="O39" s="276"/>
      <c r="P39" s="276"/>
      <c r="Q39" s="276"/>
      <c r="R39" s="276"/>
      <c r="S39" s="276"/>
      <c r="T39" s="276"/>
      <c r="U39" s="277"/>
      <c r="V39" s="280" t="s">
        <v>26</v>
      </c>
      <c r="W39" s="281"/>
      <c r="X39" s="281"/>
      <c r="Y39" s="281"/>
      <c r="Z39" s="281"/>
      <c r="AA39" s="281"/>
      <c r="AB39" s="281"/>
      <c r="AC39" s="281"/>
      <c r="AD39" s="281"/>
      <c r="AE39" s="281"/>
      <c r="AF39" s="281"/>
      <c r="AG39" s="281"/>
      <c r="AH39" s="281"/>
      <c r="AI39" s="281"/>
      <c r="AJ39" s="281"/>
      <c r="AK39" s="281"/>
      <c r="AL39" s="281"/>
      <c r="AM39" s="281"/>
      <c r="AN39" s="281"/>
      <c r="AO39" s="281"/>
      <c r="AP39" s="283"/>
      <c r="AQ39" s="2"/>
      <c r="AR39" s="2"/>
    </row>
    <row r="40" spans="1:44" s="9" customFormat="1" ht="15" customHeight="1">
      <c r="A40" s="22"/>
      <c r="B40" s="2"/>
      <c r="C40" s="239"/>
      <c r="D40" s="240"/>
      <c r="E40" s="240"/>
      <c r="F40" s="240"/>
      <c r="G40" s="240"/>
      <c r="H40" s="278"/>
      <c r="I40" s="278"/>
      <c r="J40" s="278"/>
      <c r="K40" s="278"/>
      <c r="L40" s="278"/>
      <c r="M40" s="278"/>
      <c r="N40" s="278"/>
      <c r="O40" s="278"/>
      <c r="P40" s="278"/>
      <c r="Q40" s="278"/>
      <c r="R40" s="278"/>
      <c r="S40" s="278"/>
      <c r="T40" s="278"/>
      <c r="U40" s="279"/>
      <c r="V40" s="282"/>
      <c r="W40" s="263"/>
      <c r="X40" s="263"/>
      <c r="Y40" s="263"/>
      <c r="Z40" s="263"/>
      <c r="AA40" s="263"/>
      <c r="AB40" s="263"/>
      <c r="AC40" s="263"/>
      <c r="AD40" s="263"/>
      <c r="AE40" s="263"/>
      <c r="AF40" s="263"/>
      <c r="AG40" s="263"/>
      <c r="AH40" s="263"/>
      <c r="AI40" s="263"/>
      <c r="AJ40" s="263"/>
      <c r="AK40" s="263"/>
      <c r="AL40" s="263"/>
      <c r="AM40" s="263"/>
      <c r="AN40" s="263"/>
      <c r="AO40" s="263"/>
      <c r="AP40" s="265"/>
      <c r="AQ40" s="2"/>
      <c r="AR40" s="2"/>
    </row>
    <row r="41" spans="1:44" s="9" customFormat="1" ht="15" customHeight="1">
      <c r="A41" s="22"/>
      <c r="B41" s="2"/>
      <c r="C41" s="284" t="s">
        <v>116</v>
      </c>
      <c r="D41" s="230"/>
      <c r="E41" s="230"/>
      <c r="F41" s="230"/>
      <c r="G41" s="230"/>
      <c r="H41" s="281"/>
      <c r="I41" s="281"/>
      <c r="J41" s="281"/>
      <c r="K41" s="281"/>
      <c r="L41" s="281"/>
      <c r="M41" s="281"/>
      <c r="N41" s="281"/>
      <c r="O41" s="281"/>
      <c r="P41" s="281"/>
      <c r="Q41" s="281"/>
      <c r="R41" s="281"/>
      <c r="S41" s="281"/>
      <c r="T41" s="281"/>
      <c r="U41" s="287"/>
      <c r="V41" s="266" t="s">
        <v>122</v>
      </c>
      <c r="W41" s="267"/>
      <c r="X41" s="267"/>
      <c r="Y41" s="267"/>
      <c r="Z41" s="267"/>
      <c r="AA41" s="267"/>
      <c r="AB41" s="267"/>
      <c r="AC41" s="267"/>
      <c r="AD41" s="267"/>
      <c r="AE41" s="267"/>
      <c r="AF41" s="267"/>
      <c r="AG41" s="267"/>
      <c r="AH41" s="267"/>
      <c r="AI41" s="267"/>
      <c r="AJ41" s="267"/>
      <c r="AK41" s="267"/>
      <c r="AL41" s="267"/>
      <c r="AM41" s="267"/>
      <c r="AN41" s="267"/>
      <c r="AO41" s="267"/>
      <c r="AP41" s="268"/>
      <c r="AQ41" s="2"/>
      <c r="AR41" s="2"/>
    </row>
    <row r="42" spans="1:44" s="9" customFormat="1" ht="15" customHeight="1">
      <c r="A42" s="22"/>
      <c r="B42" s="2"/>
      <c r="C42" s="285"/>
      <c r="D42" s="286"/>
      <c r="E42" s="286"/>
      <c r="F42" s="286"/>
      <c r="G42" s="286"/>
      <c r="H42" s="263"/>
      <c r="I42" s="263"/>
      <c r="J42" s="263"/>
      <c r="K42" s="263"/>
      <c r="L42" s="263"/>
      <c r="M42" s="263"/>
      <c r="N42" s="263"/>
      <c r="O42" s="263"/>
      <c r="P42" s="263"/>
      <c r="Q42" s="263"/>
      <c r="R42" s="263"/>
      <c r="S42" s="263"/>
      <c r="T42" s="263"/>
      <c r="U42" s="288"/>
      <c r="V42" s="269"/>
      <c r="W42" s="270"/>
      <c r="X42" s="270"/>
      <c r="Y42" s="270"/>
      <c r="Z42" s="270"/>
      <c r="AA42" s="270"/>
      <c r="AB42" s="270"/>
      <c r="AC42" s="270"/>
      <c r="AD42" s="270"/>
      <c r="AE42" s="270"/>
      <c r="AF42" s="270"/>
      <c r="AG42" s="270"/>
      <c r="AH42" s="270"/>
      <c r="AI42" s="270"/>
      <c r="AJ42" s="270"/>
      <c r="AK42" s="270"/>
      <c r="AL42" s="270"/>
      <c r="AM42" s="270"/>
      <c r="AN42" s="270"/>
      <c r="AO42" s="270"/>
      <c r="AP42" s="271"/>
      <c r="AQ42" s="2"/>
      <c r="AR42" s="2"/>
    </row>
    <row r="43" spans="1:44" s="9" customFormat="1" ht="15" customHeight="1">
      <c r="A43" s="22"/>
      <c r="B43" s="2"/>
      <c r="C43" s="272" t="s">
        <v>117</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t="s">
        <v>118</v>
      </c>
      <c r="AD43" s="230"/>
      <c r="AE43" s="230"/>
      <c r="AF43" s="230"/>
      <c r="AG43" s="230"/>
      <c r="AH43" s="230"/>
      <c r="AI43" s="230"/>
      <c r="AJ43" s="230"/>
      <c r="AK43" s="230"/>
      <c r="AL43" s="230"/>
      <c r="AM43" s="230"/>
      <c r="AN43" s="230"/>
      <c r="AO43" s="230"/>
      <c r="AP43" s="231"/>
      <c r="AQ43" s="2"/>
      <c r="AR43" s="2"/>
    </row>
    <row r="44" spans="1:44" s="9" customFormat="1" ht="15" customHeight="1" thickBot="1">
      <c r="A44" s="22"/>
      <c r="B44" s="2"/>
      <c r="C44" s="223"/>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5"/>
      <c r="AC44" s="275"/>
      <c r="AD44" s="224"/>
      <c r="AE44" s="224"/>
      <c r="AF44" s="224"/>
      <c r="AG44" s="224"/>
      <c r="AH44" s="224"/>
      <c r="AI44" s="224"/>
      <c r="AJ44" s="224"/>
      <c r="AK44" s="224"/>
      <c r="AL44" s="224"/>
      <c r="AM44" s="224"/>
      <c r="AN44" s="224"/>
      <c r="AO44" s="224"/>
      <c r="AP44" s="232"/>
      <c r="AQ44" s="2"/>
      <c r="AR44" s="2"/>
    </row>
    <row r="45" spans="1:44" s="9" customFormat="1" ht="9" customHeight="1">
      <c r="A45" s="22"/>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2"/>
      <c r="AR45" s="2"/>
    </row>
    <row r="46" spans="3:43" ht="19.5" customHeight="1" thickBot="1">
      <c r="C46" s="226" t="s">
        <v>34</v>
      </c>
      <c r="D46" s="226"/>
      <c r="E46" s="226"/>
      <c r="F46" s="226"/>
      <c r="G46" s="226"/>
      <c r="H46" s="226"/>
      <c r="I46" s="226"/>
      <c r="J46" s="226"/>
      <c r="K46" s="226"/>
      <c r="L46" s="226"/>
      <c r="M46" s="226"/>
      <c r="N46" s="226"/>
      <c r="O46" s="226"/>
      <c r="P46" s="226"/>
      <c r="Q46" s="226"/>
      <c r="R46" s="226"/>
      <c r="S46" s="54"/>
      <c r="T46" s="54"/>
      <c r="U46" s="54"/>
      <c r="V46" s="54"/>
      <c r="W46" s="54"/>
      <c r="X46" s="54"/>
      <c r="Y46" s="54"/>
      <c r="Z46" s="54"/>
      <c r="AA46" s="54"/>
      <c r="AB46" s="54"/>
      <c r="AC46" s="54"/>
      <c r="AD46" s="54"/>
      <c r="AE46" s="54"/>
      <c r="AF46" s="54"/>
      <c r="AG46" s="54"/>
      <c r="AH46" s="54"/>
      <c r="AI46" s="54"/>
      <c r="AJ46" s="54"/>
      <c r="AK46" s="54"/>
      <c r="AL46" s="53"/>
      <c r="AM46" s="53"/>
      <c r="AN46" s="53"/>
      <c r="AO46" s="53"/>
      <c r="AP46" s="53"/>
      <c r="AQ46" s="53"/>
    </row>
    <row r="47" spans="3:42" ht="26.25" customHeight="1" thickBot="1">
      <c r="C47" s="227" t="s">
        <v>74</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9"/>
      <c r="AH47" s="220"/>
      <c r="AI47" s="221"/>
      <c r="AJ47" s="221"/>
      <c r="AK47" s="221"/>
      <c r="AL47" s="221"/>
      <c r="AM47" s="221"/>
      <c r="AN47" s="221"/>
      <c r="AO47" s="221"/>
      <c r="AP47" s="222"/>
    </row>
    <row r="48" spans="3:42" ht="45.75" customHeight="1">
      <c r="C48" s="298" t="s">
        <v>75</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300"/>
      <c r="AH48" s="251"/>
      <c r="AI48" s="252"/>
      <c r="AJ48" s="252"/>
      <c r="AK48" s="252"/>
      <c r="AL48" s="252"/>
      <c r="AM48" s="252"/>
      <c r="AN48" s="252"/>
      <c r="AO48" s="252"/>
      <c r="AP48" s="253"/>
    </row>
    <row r="49" spans="3:42" ht="26.25" customHeight="1" thickBot="1">
      <c r="C49" s="234" t="s">
        <v>140</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6"/>
      <c r="AH49" s="254"/>
      <c r="AI49" s="255"/>
      <c r="AJ49" s="255"/>
      <c r="AK49" s="255"/>
      <c r="AL49" s="255"/>
      <c r="AM49" s="255"/>
      <c r="AN49" s="255"/>
      <c r="AO49" s="255"/>
      <c r="AP49" s="256"/>
    </row>
    <row r="50" spans="3:42" ht="26.25" customHeight="1" thickBot="1">
      <c r="C50" s="295" t="s">
        <v>125</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7"/>
    </row>
    <row r="51" spans="3:43" ht="9" customHeight="1">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2" spans="3:43" ht="15">
      <c r="C52" s="226" t="s">
        <v>76</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53"/>
    </row>
    <row r="53" spans="3:43" ht="15.75" thickBot="1">
      <c r="C53" s="64" t="s">
        <v>77</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53"/>
    </row>
    <row r="54" spans="3:43" ht="13.5" customHeight="1">
      <c r="C54" s="321" t="s">
        <v>5</v>
      </c>
      <c r="D54" s="290"/>
      <c r="E54" s="290"/>
      <c r="F54" s="290"/>
      <c r="G54" s="290"/>
      <c r="H54" s="290"/>
      <c r="I54" s="290"/>
      <c r="J54" s="290"/>
      <c r="K54" s="290"/>
      <c r="L54" s="290"/>
      <c r="M54" s="290"/>
      <c r="N54" s="290"/>
      <c r="O54" s="290"/>
      <c r="P54" s="290"/>
      <c r="Q54" s="290"/>
      <c r="R54" s="323"/>
      <c r="S54" s="289" t="s">
        <v>52</v>
      </c>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3"/>
      <c r="AQ54" s="53"/>
    </row>
    <row r="55" spans="3:43" ht="8.25" customHeight="1">
      <c r="C55" s="322"/>
      <c r="D55" s="292"/>
      <c r="E55" s="292"/>
      <c r="F55" s="292"/>
      <c r="G55" s="292"/>
      <c r="H55" s="292"/>
      <c r="I55" s="292"/>
      <c r="J55" s="292"/>
      <c r="K55" s="292"/>
      <c r="L55" s="292"/>
      <c r="M55" s="292"/>
      <c r="N55" s="292"/>
      <c r="O55" s="292"/>
      <c r="P55" s="292"/>
      <c r="Q55" s="292"/>
      <c r="R55" s="324"/>
      <c r="S55" s="291"/>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4"/>
      <c r="AQ55" s="53"/>
    </row>
    <row r="56" spans="3:43" ht="14.25" customHeight="1">
      <c r="C56" s="301" t="s">
        <v>2</v>
      </c>
      <c r="D56" s="302"/>
      <c r="E56" s="302"/>
      <c r="F56" s="302"/>
      <c r="G56" s="302"/>
      <c r="H56" s="302"/>
      <c r="I56" s="302"/>
      <c r="J56" s="302"/>
      <c r="K56" s="303"/>
      <c r="L56" s="304" t="s">
        <v>1</v>
      </c>
      <c r="M56" s="302"/>
      <c r="N56" s="302"/>
      <c r="O56" s="302"/>
      <c r="P56" s="302"/>
      <c r="Q56" s="302"/>
      <c r="R56" s="302"/>
      <c r="S56" s="302"/>
      <c r="T56" s="302"/>
      <c r="U56" s="303"/>
      <c r="V56" s="304" t="s">
        <v>53</v>
      </c>
      <c r="W56" s="302"/>
      <c r="X56" s="302"/>
      <c r="Y56" s="302"/>
      <c r="Z56" s="302"/>
      <c r="AA56" s="302"/>
      <c r="AB56" s="302"/>
      <c r="AC56" s="303"/>
      <c r="AD56" s="304" t="s">
        <v>63</v>
      </c>
      <c r="AE56" s="303"/>
      <c r="AF56" s="304" t="s">
        <v>51</v>
      </c>
      <c r="AG56" s="302"/>
      <c r="AH56" s="302"/>
      <c r="AI56" s="302"/>
      <c r="AJ56" s="302"/>
      <c r="AK56" s="302"/>
      <c r="AL56" s="302"/>
      <c r="AM56" s="302"/>
      <c r="AN56" s="302"/>
      <c r="AO56" s="302"/>
      <c r="AP56" s="305"/>
      <c r="AQ56" s="53"/>
    </row>
    <row r="57" spans="3:43" ht="14.25">
      <c r="C57" s="329"/>
      <c r="D57" s="330"/>
      <c r="E57" s="330"/>
      <c r="F57" s="330"/>
      <c r="G57" s="330"/>
      <c r="H57" s="330"/>
      <c r="I57" s="330"/>
      <c r="J57" s="330"/>
      <c r="K57" s="331"/>
      <c r="L57" s="332"/>
      <c r="M57" s="330"/>
      <c r="N57" s="330"/>
      <c r="O57" s="330"/>
      <c r="P57" s="330"/>
      <c r="Q57" s="330"/>
      <c r="R57" s="330"/>
      <c r="S57" s="330"/>
      <c r="T57" s="330"/>
      <c r="U57" s="331"/>
      <c r="V57" s="332"/>
      <c r="W57" s="330"/>
      <c r="X57" s="330"/>
      <c r="Y57" s="330"/>
      <c r="Z57" s="330"/>
      <c r="AA57" s="330"/>
      <c r="AB57" s="330"/>
      <c r="AC57" s="330"/>
      <c r="AD57" s="333"/>
      <c r="AE57" s="334"/>
      <c r="AF57" s="332"/>
      <c r="AG57" s="330"/>
      <c r="AH57" s="330"/>
      <c r="AI57" s="330"/>
      <c r="AJ57" s="330"/>
      <c r="AK57" s="330"/>
      <c r="AL57" s="330"/>
      <c r="AM57" s="330"/>
      <c r="AN57" s="330"/>
      <c r="AO57" s="330"/>
      <c r="AP57" s="335"/>
      <c r="AQ57" s="53"/>
    </row>
    <row r="58" spans="3:43" ht="13.5" customHeight="1">
      <c r="C58" s="319" t="s">
        <v>49</v>
      </c>
      <c r="D58" s="312"/>
      <c r="E58" s="312"/>
      <c r="F58" s="312"/>
      <c r="G58" s="312"/>
      <c r="H58" s="312"/>
      <c r="I58" s="312"/>
      <c r="J58" s="312"/>
      <c r="K58" s="312"/>
      <c r="L58" s="312"/>
      <c r="M58" s="312"/>
      <c r="N58" s="302"/>
      <c r="O58" s="302"/>
      <c r="P58" s="302"/>
      <c r="Q58" s="302"/>
      <c r="R58" s="302"/>
      <c r="S58" s="302"/>
      <c r="T58" s="302"/>
      <c r="U58" s="302"/>
      <c r="V58" s="302"/>
      <c r="W58" s="303"/>
      <c r="X58" s="311" t="s">
        <v>50</v>
      </c>
      <c r="Y58" s="312"/>
      <c r="Z58" s="312"/>
      <c r="AA58" s="312"/>
      <c r="AB58" s="312"/>
      <c r="AC58" s="312"/>
      <c r="AD58" s="312"/>
      <c r="AE58" s="312"/>
      <c r="AF58" s="315"/>
      <c r="AG58" s="315"/>
      <c r="AH58" s="315"/>
      <c r="AI58" s="315"/>
      <c r="AJ58" s="315"/>
      <c r="AK58" s="315"/>
      <c r="AL58" s="315"/>
      <c r="AM58" s="315"/>
      <c r="AN58" s="315"/>
      <c r="AO58" s="315"/>
      <c r="AP58" s="316"/>
      <c r="AQ58" s="53"/>
    </row>
    <row r="59" spans="3:43" ht="9.75" customHeight="1" thickBot="1">
      <c r="C59" s="320"/>
      <c r="D59" s="314"/>
      <c r="E59" s="314"/>
      <c r="F59" s="314"/>
      <c r="G59" s="314"/>
      <c r="H59" s="314"/>
      <c r="I59" s="314"/>
      <c r="J59" s="314"/>
      <c r="K59" s="314"/>
      <c r="L59" s="314"/>
      <c r="M59" s="314"/>
      <c r="N59" s="309"/>
      <c r="O59" s="309"/>
      <c r="P59" s="309"/>
      <c r="Q59" s="309"/>
      <c r="R59" s="309"/>
      <c r="S59" s="309"/>
      <c r="T59" s="309"/>
      <c r="U59" s="309"/>
      <c r="V59" s="309"/>
      <c r="W59" s="310"/>
      <c r="X59" s="313"/>
      <c r="Y59" s="314"/>
      <c r="Z59" s="314"/>
      <c r="AA59" s="314"/>
      <c r="AB59" s="314"/>
      <c r="AC59" s="314"/>
      <c r="AD59" s="314"/>
      <c r="AE59" s="314"/>
      <c r="AF59" s="317"/>
      <c r="AG59" s="317"/>
      <c r="AH59" s="317"/>
      <c r="AI59" s="317"/>
      <c r="AJ59" s="317"/>
      <c r="AK59" s="317"/>
      <c r="AL59" s="317"/>
      <c r="AM59" s="317"/>
      <c r="AN59" s="317"/>
      <c r="AO59" s="317"/>
      <c r="AP59" s="318"/>
      <c r="AQ59" s="53"/>
    </row>
    <row r="60" spans="3:43" ht="9" customHeight="1">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53"/>
    </row>
    <row r="61" spans="3:42" ht="9" customHeight="1">
      <c r="C61" s="65"/>
      <c r="D61" s="66"/>
      <c r="E61" s="66"/>
      <c r="F61" s="66"/>
      <c r="G61" s="66"/>
      <c r="H61" s="66"/>
      <c r="I61" s="66"/>
      <c r="J61" s="66"/>
      <c r="K61" s="66"/>
      <c r="L61" s="66"/>
      <c r="M61" s="66"/>
      <c r="N61" s="67"/>
      <c r="O61" s="67"/>
      <c r="P61" s="67"/>
      <c r="Q61" s="67"/>
      <c r="R61" s="67"/>
      <c r="S61" s="67"/>
      <c r="T61" s="67"/>
      <c r="U61" s="67"/>
      <c r="V61" s="67"/>
      <c r="W61" s="67"/>
      <c r="X61" s="68"/>
      <c r="Y61" s="68"/>
      <c r="Z61" s="68"/>
      <c r="AA61" s="68"/>
      <c r="AB61" s="68"/>
      <c r="AC61" s="68"/>
      <c r="AD61" s="68"/>
      <c r="AE61" s="68"/>
      <c r="AF61" s="68"/>
      <c r="AG61" s="68"/>
      <c r="AH61" s="69"/>
      <c r="AI61" s="69"/>
      <c r="AJ61" s="69"/>
      <c r="AK61" s="69"/>
      <c r="AL61" s="69"/>
      <c r="AM61" s="69"/>
      <c r="AN61" s="69"/>
      <c r="AO61" s="69"/>
      <c r="AP61" s="69"/>
    </row>
    <row r="62" spans="3:17" ht="12.75" customHeight="1" thickBot="1">
      <c r="C62" s="105" t="s">
        <v>35</v>
      </c>
      <c r="D62" s="53"/>
      <c r="E62" s="53"/>
      <c r="F62" s="53"/>
      <c r="G62" s="53"/>
      <c r="H62" s="53"/>
      <c r="I62" s="53"/>
      <c r="J62" s="53"/>
      <c r="K62" s="53"/>
      <c r="L62" s="53"/>
      <c r="M62" s="53"/>
      <c r="N62" s="53"/>
      <c r="O62" s="53"/>
      <c r="P62" s="53"/>
      <c r="Q62" s="53"/>
    </row>
    <row r="63" spans="3:42" ht="18.75" customHeight="1">
      <c r="C63" s="336" t="s">
        <v>79</v>
      </c>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8"/>
    </row>
    <row r="64" spans="3:42" ht="80.25" customHeight="1">
      <c r="C64" s="306" t="s">
        <v>78</v>
      </c>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8"/>
    </row>
    <row r="65" spans="3:42" ht="78.75" customHeight="1">
      <c r="C65" s="306" t="s">
        <v>80</v>
      </c>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8"/>
    </row>
    <row r="66" spans="3:42" ht="45.75" customHeight="1">
      <c r="C66" s="306" t="s">
        <v>153</v>
      </c>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8"/>
    </row>
    <row r="67" spans="3:42" ht="60.75" customHeight="1">
      <c r="C67" s="306" t="s">
        <v>154</v>
      </c>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8"/>
    </row>
    <row r="68" spans="3:42" ht="66" customHeight="1" thickBot="1">
      <c r="C68" s="360" t="s">
        <v>155</v>
      </c>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2"/>
    </row>
    <row r="69" spans="3:42" ht="66" customHeight="1">
      <c r="C69" s="363" t="s">
        <v>156</v>
      </c>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5"/>
    </row>
    <row r="70" spans="3:42" ht="53.25" customHeight="1" thickBot="1">
      <c r="C70" s="366" t="s">
        <v>157</v>
      </c>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8"/>
    </row>
    <row r="71" ht="9" customHeight="1"/>
    <row r="72" spans="2:43" ht="12.75" customHeight="1" thickBot="1">
      <c r="B72" s="7"/>
      <c r="C72" s="40" t="s">
        <v>43</v>
      </c>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0"/>
    </row>
    <row r="73" spans="2:43" ht="15" customHeight="1" thickBot="1">
      <c r="B73" s="42"/>
      <c r="C73" s="351" t="s">
        <v>36</v>
      </c>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3"/>
      <c r="AQ73" s="42"/>
    </row>
    <row r="74" spans="2:43" ht="11.25" customHeight="1">
      <c r="B74" s="42"/>
      <c r="C74" s="339" t="s">
        <v>141</v>
      </c>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1"/>
      <c r="AQ74" s="42"/>
    </row>
    <row r="75" spans="2:43" ht="8.25" customHeight="1">
      <c r="B75" s="42"/>
      <c r="C75" s="342"/>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3"/>
      <c r="AL75" s="343"/>
      <c r="AM75" s="343"/>
      <c r="AN75" s="343"/>
      <c r="AO75" s="343"/>
      <c r="AP75" s="344"/>
      <c r="AQ75" s="42"/>
    </row>
    <row r="76" spans="2:43" ht="18.75" customHeight="1" thickBot="1">
      <c r="B76" s="42"/>
      <c r="C76" s="345"/>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7"/>
      <c r="AQ76" s="42"/>
    </row>
    <row r="77" spans="2:43" ht="12" customHeight="1" thickBot="1">
      <c r="B77" s="42"/>
      <c r="C77" s="351" t="s">
        <v>37</v>
      </c>
      <c r="D77" s="352"/>
      <c r="E77" s="352"/>
      <c r="F77" s="352"/>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2"/>
      <c r="AF77" s="352"/>
      <c r="AG77" s="352"/>
      <c r="AH77" s="352"/>
      <c r="AI77" s="352"/>
      <c r="AJ77" s="352"/>
      <c r="AK77" s="352"/>
      <c r="AL77" s="352"/>
      <c r="AM77" s="352"/>
      <c r="AN77" s="352"/>
      <c r="AO77" s="352"/>
      <c r="AP77" s="353"/>
      <c r="AQ77" s="42"/>
    </row>
    <row r="78" spans="2:43" ht="30" customHeight="1" thickBot="1">
      <c r="B78" s="42"/>
      <c r="C78" s="354" t="s">
        <v>142</v>
      </c>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5"/>
      <c r="AK78" s="355"/>
      <c r="AL78" s="355"/>
      <c r="AM78" s="355"/>
      <c r="AN78" s="355"/>
      <c r="AO78" s="355"/>
      <c r="AP78" s="356"/>
      <c r="AQ78" s="42"/>
    </row>
    <row r="79" spans="2:43" ht="17.25" customHeight="1">
      <c r="B79" s="42"/>
      <c r="C79" s="369" t="s">
        <v>123</v>
      </c>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c r="AH79" s="370"/>
      <c r="AI79" s="370"/>
      <c r="AJ79" s="370"/>
      <c r="AK79" s="370"/>
      <c r="AL79" s="370"/>
      <c r="AM79" s="370"/>
      <c r="AN79" s="370"/>
      <c r="AO79" s="370"/>
      <c r="AP79" s="371"/>
      <c r="AQ79" s="42"/>
    </row>
    <row r="80" spans="2:43" ht="24" customHeight="1">
      <c r="B80" s="42"/>
      <c r="C80" s="43">
        <v>1</v>
      </c>
      <c r="D80" s="372" t="s">
        <v>49</v>
      </c>
      <c r="E80" s="373"/>
      <c r="F80" s="373"/>
      <c r="G80" s="373"/>
      <c r="H80" s="373"/>
      <c r="I80" s="373"/>
      <c r="J80" s="373"/>
      <c r="K80" s="373"/>
      <c r="L80" s="373"/>
      <c r="M80" s="373"/>
      <c r="N80" s="373"/>
      <c r="O80" s="373"/>
      <c r="P80" s="373"/>
      <c r="Q80" s="374"/>
      <c r="R80" s="375"/>
      <c r="S80" s="376"/>
      <c r="T80" s="376"/>
      <c r="U80" s="376"/>
      <c r="V80" s="376"/>
      <c r="W80" s="377"/>
      <c r="X80" s="378" t="s">
        <v>50</v>
      </c>
      <c r="Y80" s="379"/>
      <c r="Z80" s="379"/>
      <c r="AA80" s="379"/>
      <c r="AB80" s="379"/>
      <c r="AC80" s="379"/>
      <c r="AD80" s="379"/>
      <c r="AE80" s="379"/>
      <c r="AF80" s="379"/>
      <c r="AG80" s="380"/>
      <c r="AH80" s="381"/>
      <c r="AI80" s="382"/>
      <c r="AJ80" s="382"/>
      <c r="AK80" s="382"/>
      <c r="AL80" s="382"/>
      <c r="AM80" s="382"/>
      <c r="AN80" s="382"/>
      <c r="AO80" s="382"/>
      <c r="AP80" s="383"/>
      <c r="AQ80" s="42"/>
    </row>
    <row r="81" spans="2:43" ht="21.75" customHeight="1" thickBot="1">
      <c r="B81" s="42"/>
      <c r="C81" s="44">
        <v>2</v>
      </c>
      <c r="D81" s="384" t="s">
        <v>49</v>
      </c>
      <c r="E81" s="385"/>
      <c r="F81" s="385"/>
      <c r="G81" s="385"/>
      <c r="H81" s="385"/>
      <c r="I81" s="385"/>
      <c r="J81" s="385"/>
      <c r="K81" s="385"/>
      <c r="L81" s="385"/>
      <c r="M81" s="385"/>
      <c r="N81" s="385"/>
      <c r="O81" s="385"/>
      <c r="P81" s="385"/>
      <c r="Q81" s="386"/>
      <c r="R81" s="387"/>
      <c r="S81" s="388"/>
      <c r="T81" s="388"/>
      <c r="U81" s="388"/>
      <c r="V81" s="388"/>
      <c r="W81" s="389"/>
      <c r="X81" s="390" t="s">
        <v>50</v>
      </c>
      <c r="Y81" s="391"/>
      <c r="Z81" s="391"/>
      <c r="AA81" s="391"/>
      <c r="AB81" s="391"/>
      <c r="AC81" s="391"/>
      <c r="AD81" s="391"/>
      <c r="AE81" s="391"/>
      <c r="AF81" s="391"/>
      <c r="AG81" s="392"/>
      <c r="AH81" s="393"/>
      <c r="AI81" s="394"/>
      <c r="AJ81" s="394"/>
      <c r="AK81" s="394"/>
      <c r="AL81" s="394"/>
      <c r="AM81" s="394"/>
      <c r="AN81" s="394"/>
      <c r="AO81" s="394"/>
      <c r="AP81" s="395"/>
      <c r="AQ81" s="42"/>
    </row>
    <row r="82" spans="2:43" ht="9" customHeight="1" thickBot="1">
      <c r="B82" s="42"/>
      <c r="C82" s="45"/>
      <c r="D82" s="72"/>
      <c r="E82" s="73"/>
      <c r="F82" s="73"/>
      <c r="G82" s="73"/>
      <c r="H82" s="73"/>
      <c r="I82" s="73"/>
      <c r="J82" s="73"/>
      <c r="K82" s="73"/>
      <c r="L82" s="73"/>
      <c r="M82" s="73"/>
      <c r="N82" s="73"/>
      <c r="O82" s="73"/>
      <c r="P82" s="73"/>
      <c r="Q82" s="73"/>
      <c r="R82" s="70"/>
      <c r="S82" s="70"/>
      <c r="T82" s="70"/>
      <c r="U82" s="70"/>
      <c r="V82" s="70"/>
      <c r="W82" s="70"/>
      <c r="X82" s="74"/>
      <c r="Y82" s="74"/>
      <c r="Z82" s="74"/>
      <c r="AA82" s="74"/>
      <c r="AB82" s="74"/>
      <c r="AC82" s="74"/>
      <c r="AD82" s="74"/>
      <c r="AE82" s="74"/>
      <c r="AF82" s="74"/>
      <c r="AG82" s="74"/>
      <c r="AH82" s="71"/>
      <c r="AI82" s="71"/>
      <c r="AJ82" s="71"/>
      <c r="AK82" s="71"/>
      <c r="AL82" s="71"/>
      <c r="AM82" s="71"/>
      <c r="AN82" s="71"/>
      <c r="AO82" s="71"/>
      <c r="AP82" s="71"/>
      <c r="AQ82" s="42"/>
    </row>
    <row r="83" spans="2:43" ht="17.25" customHeight="1" thickBot="1" thickTop="1">
      <c r="B83" s="396" t="s">
        <v>126</v>
      </c>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8"/>
    </row>
    <row r="84" ht="9" customHeight="1" thickTop="1"/>
    <row r="85" spans="3:42" ht="13.5" thickBot="1">
      <c r="C85" s="328" t="s">
        <v>46</v>
      </c>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row>
    <row r="86" spans="3:42" ht="12.75">
      <c r="C86" s="1"/>
      <c r="D86" s="29"/>
      <c r="E86" s="30"/>
      <c r="F86" s="30"/>
      <c r="G86" s="30"/>
      <c r="H86" s="30"/>
      <c r="I86" s="30"/>
      <c r="J86" s="30"/>
      <c r="K86" s="30"/>
      <c r="L86" s="30"/>
      <c r="M86" s="30"/>
      <c r="N86" s="30"/>
      <c r="O86" s="30"/>
      <c r="P86" s="30"/>
      <c r="Q86" s="30"/>
      <c r="R86" s="30"/>
      <c r="S86" s="30"/>
      <c r="T86" s="30"/>
      <c r="U86" s="30"/>
      <c r="V86" s="30"/>
      <c r="W86" s="399" t="s">
        <v>3</v>
      </c>
      <c r="X86" s="400"/>
      <c r="Y86" s="399" t="s">
        <v>4</v>
      </c>
      <c r="Z86" s="401"/>
      <c r="AA86" s="399" t="s">
        <v>8</v>
      </c>
      <c r="AB86" s="400"/>
      <c r="AC86" s="400"/>
      <c r="AD86" s="400"/>
      <c r="AE86" s="400"/>
      <c r="AF86" s="400"/>
      <c r="AG86" s="400"/>
      <c r="AH86" s="400"/>
      <c r="AI86" s="400"/>
      <c r="AJ86" s="400"/>
      <c r="AK86" s="400"/>
      <c r="AL86" s="400"/>
      <c r="AM86" s="400"/>
      <c r="AN86" s="400"/>
      <c r="AO86" s="400"/>
      <c r="AP86" s="402"/>
    </row>
    <row r="87" spans="3:42" ht="12.75">
      <c r="C87" s="403" t="s">
        <v>23</v>
      </c>
      <c r="D87" s="404"/>
      <c r="E87" s="404"/>
      <c r="F87" s="404"/>
      <c r="G87" s="404"/>
      <c r="H87" s="404"/>
      <c r="I87" s="404"/>
      <c r="J87" s="404"/>
      <c r="K87" s="404"/>
      <c r="L87" s="404"/>
      <c r="M87" s="404"/>
      <c r="N87" s="404"/>
      <c r="O87" s="404"/>
      <c r="P87" s="404"/>
      <c r="Q87" s="404"/>
      <c r="R87" s="404"/>
      <c r="S87" s="404"/>
      <c r="T87" s="404"/>
      <c r="U87" s="404"/>
      <c r="V87" s="404"/>
      <c r="W87" s="405"/>
      <c r="X87" s="406"/>
      <c r="Y87" s="407"/>
      <c r="Z87" s="408"/>
      <c r="AA87" s="407"/>
      <c r="AB87" s="409"/>
      <c r="AC87" s="409"/>
      <c r="AD87" s="409"/>
      <c r="AE87" s="409"/>
      <c r="AF87" s="409"/>
      <c r="AG87" s="409"/>
      <c r="AH87" s="409"/>
      <c r="AI87" s="409"/>
      <c r="AJ87" s="409"/>
      <c r="AK87" s="409"/>
      <c r="AL87" s="409"/>
      <c r="AM87" s="409"/>
      <c r="AN87" s="409"/>
      <c r="AO87" s="409"/>
      <c r="AP87" s="410"/>
    </row>
    <row r="88" spans="3:42" ht="12.75">
      <c r="C88" s="403" t="s">
        <v>24</v>
      </c>
      <c r="D88" s="404"/>
      <c r="E88" s="404"/>
      <c r="F88" s="404"/>
      <c r="G88" s="404"/>
      <c r="H88" s="404"/>
      <c r="I88" s="404"/>
      <c r="J88" s="404"/>
      <c r="K88" s="404"/>
      <c r="L88" s="404"/>
      <c r="M88" s="404"/>
      <c r="N88" s="404"/>
      <c r="O88" s="404"/>
      <c r="P88" s="404"/>
      <c r="Q88" s="404"/>
      <c r="R88" s="404"/>
      <c r="S88" s="404"/>
      <c r="T88" s="404"/>
      <c r="U88" s="404"/>
      <c r="V88" s="404"/>
      <c r="W88" s="405"/>
      <c r="X88" s="406"/>
      <c r="Y88" s="407"/>
      <c r="Z88" s="408"/>
      <c r="AA88" s="407"/>
      <c r="AB88" s="409"/>
      <c r="AC88" s="409"/>
      <c r="AD88" s="409"/>
      <c r="AE88" s="409"/>
      <c r="AF88" s="409"/>
      <c r="AG88" s="409"/>
      <c r="AH88" s="409"/>
      <c r="AI88" s="409"/>
      <c r="AJ88" s="409"/>
      <c r="AK88" s="409"/>
      <c r="AL88" s="409"/>
      <c r="AM88" s="409"/>
      <c r="AN88" s="409"/>
      <c r="AO88" s="409"/>
      <c r="AP88" s="410"/>
    </row>
    <row r="89" spans="3:42" ht="13.5" thickBot="1">
      <c r="C89" s="411" t="s">
        <v>25</v>
      </c>
      <c r="D89" s="412"/>
      <c r="E89" s="412"/>
      <c r="F89" s="412"/>
      <c r="G89" s="412"/>
      <c r="H89" s="412"/>
      <c r="I89" s="412"/>
      <c r="J89" s="412"/>
      <c r="K89" s="412"/>
      <c r="L89" s="412"/>
      <c r="M89" s="412"/>
      <c r="N89" s="412"/>
      <c r="O89" s="412"/>
      <c r="P89" s="412"/>
      <c r="Q89" s="412"/>
      <c r="R89" s="412"/>
      <c r="S89" s="412"/>
      <c r="T89" s="412"/>
      <c r="U89" s="412"/>
      <c r="V89" s="412"/>
      <c r="W89" s="413"/>
      <c r="X89" s="414"/>
      <c r="Y89" s="415"/>
      <c r="Z89" s="416"/>
      <c r="AA89" s="415"/>
      <c r="AB89" s="417"/>
      <c r="AC89" s="417"/>
      <c r="AD89" s="417"/>
      <c r="AE89" s="417"/>
      <c r="AF89" s="417"/>
      <c r="AG89" s="417"/>
      <c r="AH89" s="417"/>
      <c r="AI89" s="417"/>
      <c r="AJ89" s="417"/>
      <c r="AK89" s="417"/>
      <c r="AL89" s="417"/>
      <c r="AM89" s="417"/>
      <c r="AN89" s="417"/>
      <c r="AO89" s="417"/>
      <c r="AP89" s="418"/>
    </row>
    <row r="90" spans="3:42" ht="9" customHeight="1">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3:42" ht="9" customHeight="1">
      <c r="C91" s="4"/>
      <c r="D91" s="4"/>
      <c r="E91" s="4"/>
      <c r="F91" s="4"/>
      <c r="G91" s="4"/>
      <c r="H91" s="4"/>
      <c r="I91" s="4"/>
      <c r="J91" s="4"/>
      <c r="K91" s="4"/>
      <c r="L91" s="4"/>
      <c r="M91" s="4"/>
      <c r="N91" s="4"/>
      <c r="O91" s="4"/>
      <c r="P91" s="19"/>
      <c r="Q91" s="19"/>
      <c r="R91" s="19"/>
      <c r="S91" s="19"/>
      <c r="T91" s="19"/>
      <c r="U91" s="19"/>
      <c r="V91" s="19"/>
      <c r="W91" s="5"/>
      <c r="X91" s="5"/>
      <c r="Y91" s="5"/>
      <c r="Z91" s="5"/>
      <c r="AA91" s="5"/>
      <c r="AB91" s="5"/>
      <c r="AC91" s="5"/>
      <c r="AD91" s="5"/>
      <c r="AE91" s="5"/>
      <c r="AF91" s="5"/>
      <c r="AG91" s="5"/>
      <c r="AH91" s="5"/>
      <c r="AI91" s="5"/>
      <c r="AJ91" s="19"/>
      <c r="AK91" s="19"/>
      <c r="AL91" s="19"/>
      <c r="AM91" s="19"/>
      <c r="AN91" s="19"/>
      <c r="AO91" s="19"/>
      <c r="AP91" s="19"/>
    </row>
    <row r="92" spans="3:42" ht="13.5" customHeight="1" thickBot="1">
      <c r="C92" s="328" t="s">
        <v>148</v>
      </c>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21"/>
      <c r="AH92" s="21"/>
      <c r="AI92" s="11"/>
      <c r="AJ92" s="13"/>
      <c r="AK92" s="13"/>
      <c r="AL92" s="13"/>
      <c r="AM92" s="13"/>
      <c r="AN92" s="13"/>
      <c r="AO92" s="13"/>
      <c r="AP92" s="13"/>
    </row>
    <row r="93" spans="3:42" ht="12.75">
      <c r="C93" s="419" t="s">
        <v>6</v>
      </c>
      <c r="D93" s="420"/>
      <c r="E93" s="421" t="s">
        <v>22</v>
      </c>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3"/>
      <c r="AG93" s="20"/>
      <c r="AH93" s="20"/>
      <c r="AI93" s="12"/>
      <c r="AJ93" s="14"/>
      <c r="AK93" s="14"/>
      <c r="AL93" s="10"/>
      <c r="AM93" s="14"/>
      <c r="AN93" s="14"/>
      <c r="AO93" s="14"/>
      <c r="AP93" s="14"/>
    </row>
    <row r="94" spans="3:42" ht="9.75" customHeight="1">
      <c r="C94" s="424">
        <v>1</v>
      </c>
      <c r="D94" s="425"/>
      <c r="E94" s="428"/>
      <c r="F94" s="429"/>
      <c r="G94" s="429"/>
      <c r="H94" s="430"/>
      <c r="I94" s="434">
        <v>6</v>
      </c>
      <c r="J94" s="425"/>
      <c r="K94" s="436"/>
      <c r="L94" s="437"/>
      <c r="M94" s="437"/>
      <c r="N94" s="438"/>
      <c r="O94" s="434">
        <v>11</v>
      </c>
      <c r="P94" s="425"/>
      <c r="Q94" s="442"/>
      <c r="R94" s="437"/>
      <c r="S94" s="437"/>
      <c r="T94" s="438"/>
      <c r="U94" s="434">
        <v>16</v>
      </c>
      <c r="V94" s="425"/>
      <c r="W94" s="428"/>
      <c r="X94" s="429"/>
      <c r="Y94" s="429"/>
      <c r="Z94" s="430"/>
      <c r="AA94" s="434">
        <v>21</v>
      </c>
      <c r="AB94" s="425"/>
      <c r="AC94" s="442"/>
      <c r="AD94" s="437"/>
      <c r="AE94" s="437"/>
      <c r="AF94" s="443"/>
      <c r="AG94" s="20"/>
      <c r="AH94" s="20"/>
      <c r="AI94" s="11"/>
      <c r="AJ94" s="13"/>
      <c r="AK94" s="13"/>
      <c r="AL94" s="17"/>
      <c r="AM94" s="13"/>
      <c r="AN94" s="13"/>
      <c r="AO94" s="13"/>
      <c r="AP94" s="13"/>
    </row>
    <row r="95" spans="3:42" ht="9.75" customHeight="1">
      <c r="C95" s="426"/>
      <c r="D95" s="427"/>
      <c r="E95" s="431"/>
      <c r="F95" s="432"/>
      <c r="G95" s="432"/>
      <c r="H95" s="433"/>
      <c r="I95" s="435"/>
      <c r="J95" s="427"/>
      <c r="K95" s="439"/>
      <c r="L95" s="440"/>
      <c r="M95" s="440"/>
      <c r="N95" s="441"/>
      <c r="O95" s="435"/>
      <c r="P95" s="427"/>
      <c r="Q95" s="439"/>
      <c r="R95" s="440"/>
      <c r="S95" s="440"/>
      <c r="T95" s="441"/>
      <c r="U95" s="435"/>
      <c r="V95" s="427"/>
      <c r="W95" s="431"/>
      <c r="X95" s="432"/>
      <c r="Y95" s="432"/>
      <c r="Z95" s="433"/>
      <c r="AA95" s="435"/>
      <c r="AB95" s="427"/>
      <c r="AC95" s="439"/>
      <c r="AD95" s="440"/>
      <c r="AE95" s="440"/>
      <c r="AF95" s="444"/>
      <c r="AG95" s="20"/>
      <c r="AH95" s="20"/>
      <c r="AI95" s="11"/>
      <c r="AJ95" s="13"/>
      <c r="AK95" s="13"/>
      <c r="AL95" s="17"/>
      <c r="AM95" s="13"/>
      <c r="AN95" s="13"/>
      <c r="AO95" s="13"/>
      <c r="AP95" s="13"/>
    </row>
    <row r="96" spans="3:42" ht="9.75" customHeight="1">
      <c r="C96" s="424">
        <v>2</v>
      </c>
      <c r="D96" s="425"/>
      <c r="E96" s="428"/>
      <c r="F96" s="429"/>
      <c r="G96" s="429"/>
      <c r="H96" s="430"/>
      <c r="I96" s="434">
        <v>7</v>
      </c>
      <c r="J96" s="425"/>
      <c r="K96" s="436"/>
      <c r="L96" s="437"/>
      <c r="M96" s="437"/>
      <c r="N96" s="438"/>
      <c r="O96" s="434">
        <v>12</v>
      </c>
      <c r="P96" s="425"/>
      <c r="Q96" s="442"/>
      <c r="R96" s="437"/>
      <c r="S96" s="437"/>
      <c r="T96" s="438"/>
      <c r="U96" s="434">
        <v>17</v>
      </c>
      <c r="V96" s="425"/>
      <c r="W96" s="442"/>
      <c r="X96" s="437"/>
      <c r="Y96" s="437"/>
      <c r="Z96" s="438"/>
      <c r="AA96" s="434">
        <v>22</v>
      </c>
      <c r="AB96" s="425"/>
      <c r="AC96" s="442"/>
      <c r="AD96" s="437"/>
      <c r="AE96" s="437"/>
      <c r="AF96" s="443"/>
      <c r="AG96" s="20"/>
      <c r="AH96" s="20"/>
      <c r="AI96" s="11"/>
      <c r="AJ96" s="13"/>
      <c r="AK96" s="13"/>
      <c r="AL96" s="13"/>
      <c r="AM96" s="13"/>
      <c r="AN96" s="13"/>
      <c r="AO96" s="13"/>
      <c r="AP96" s="13"/>
    </row>
    <row r="97" spans="3:42" ht="9.75" customHeight="1">
      <c r="C97" s="426"/>
      <c r="D97" s="427"/>
      <c r="E97" s="431"/>
      <c r="F97" s="432"/>
      <c r="G97" s="432"/>
      <c r="H97" s="433"/>
      <c r="I97" s="435"/>
      <c r="J97" s="427"/>
      <c r="K97" s="439"/>
      <c r="L97" s="440"/>
      <c r="M97" s="440"/>
      <c r="N97" s="441"/>
      <c r="O97" s="435"/>
      <c r="P97" s="427"/>
      <c r="Q97" s="439"/>
      <c r="R97" s="440"/>
      <c r="S97" s="440"/>
      <c r="T97" s="441"/>
      <c r="U97" s="435"/>
      <c r="V97" s="427"/>
      <c r="W97" s="439"/>
      <c r="X97" s="440"/>
      <c r="Y97" s="440"/>
      <c r="Z97" s="441"/>
      <c r="AA97" s="435"/>
      <c r="AB97" s="427"/>
      <c r="AC97" s="439"/>
      <c r="AD97" s="440"/>
      <c r="AE97" s="440"/>
      <c r="AF97" s="444"/>
      <c r="AG97" s="20"/>
      <c r="AH97" s="20"/>
      <c r="AI97" s="11"/>
      <c r="AJ97" s="13"/>
      <c r="AK97" s="13"/>
      <c r="AL97" s="13"/>
      <c r="AM97" s="13"/>
      <c r="AN97" s="13"/>
      <c r="AO97" s="13"/>
      <c r="AP97" s="13"/>
    </row>
    <row r="98" spans="3:42" ht="9.75" customHeight="1">
      <c r="C98" s="424">
        <v>3</v>
      </c>
      <c r="D98" s="425"/>
      <c r="E98" s="428"/>
      <c r="F98" s="429"/>
      <c r="G98" s="429"/>
      <c r="H98" s="430"/>
      <c r="I98" s="434">
        <v>8</v>
      </c>
      <c r="J98" s="425"/>
      <c r="K98" s="428"/>
      <c r="L98" s="429"/>
      <c r="M98" s="429"/>
      <c r="N98" s="430"/>
      <c r="O98" s="434">
        <v>13</v>
      </c>
      <c r="P98" s="425"/>
      <c r="Q98" s="445"/>
      <c r="R98" s="446"/>
      <c r="S98" s="446"/>
      <c r="T98" s="447"/>
      <c r="U98" s="434">
        <v>18</v>
      </c>
      <c r="V98" s="425"/>
      <c r="W98" s="451"/>
      <c r="X98" s="446"/>
      <c r="Y98" s="446"/>
      <c r="Z98" s="447"/>
      <c r="AA98" s="434">
        <v>23</v>
      </c>
      <c r="AB98" s="425"/>
      <c r="AC98" s="445"/>
      <c r="AD98" s="446"/>
      <c r="AE98" s="446"/>
      <c r="AF98" s="452"/>
      <c r="AG98" s="20"/>
      <c r="AH98" s="20"/>
      <c r="AI98" s="11"/>
      <c r="AJ98" s="13"/>
      <c r="AK98" s="13"/>
      <c r="AL98" s="13"/>
      <c r="AM98" s="13"/>
      <c r="AN98" s="13"/>
      <c r="AO98" s="13"/>
      <c r="AP98" s="13"/>
    </row>
    <row r="99" spans="3:42" ht="9.75" customHeight="1">
      <c r="C99" s="426"/>
      <c r="D99" s="427"/>
      <c r="E99" s="431"/>
      <c r="F99" s="432"/>
      <c r="G99" s="432"/>
      <c r="H99" s="433"/>
      <c r="I99" s="435"/>
      <c r="J99" s="427"/>
      <c r="K99" s="431"/>
      <c r="L99" s="432"/>
      <c r="M99" s="432"/>
      <c r="N99" s="433"/>
      <c r="O99" s="435"/>
      <c r="P99" s="427"/>
      <c r="Q99" s="448"/>
      <c r="R99" s="449"/>
      <c r="S99" s="449"/>
      <c r="T99" s="450"/>
      <c r="U99" s="435"/>
      <c r="V99" s="427"/>
      <c r="W99" s="448"/>
      <c r="X99" s="449"/>
      <c r="Y99" s="449"/>
      <c r="Z99" s="450"/>
      <c r="AA99" s="435"/>
      <c r="AB99" s="427"/>
      <c r="AC99" s="448"/>
      <c r="AD99" s="449"/>
      <c r="AE99" s="449"/>
      <c r="AF99" s="453"/>
      <c r="AG99" s="20"/>
      <c r="AH99" s="20"/>
      <c r="AI99" s="11"/>
      <c r="AJ99" s="13"/>
      <c r="AK99" s="13"/>
      <c r="AL99" s="13"/>
      <c r="AM99" s="13"/>
      <c r="AN99" s="13"/>
      <c r="AO99" s="13"/>
      <c r="AP99" s="13"/>
    </row>
    <row r="100" spans="3:42" ht="9.75" customHeight="1">
      <c r="C100" s="424">
        <v>4</v>
      </c>
      <c r="D100" s="425"/>
      <c r="E100" s="428"/>
      <c r="F100" s="429"/>
      <c r="G100" s="429"/>
      <c r="H100" s="430"/>
      <c r="I100" s="434">
        <v>9</v>
      </c>
      <c r="J100" s="425"/>
      <c r="K100" s="436"/>
      <c r="L100" s="437"/>
      <c r="M100" s="437"/>
      <c r="N100" s="438"/>
      <c r="O100" s="434">
        <v>14</v>
      </c>
      <c r="P100" s="425"/>
      <c r="Q100" s="445"/>
      <c r="R100" s="446"/>
      <c r="S100" s="446"/>
      <c r="T100" s="447"/>
      <c r="U100" s="434">
        <v>19</v>
      </c>
      <c r="V100" s="425"/>
      <c r="W100" s="445"/>
      <c r="X100" s="446"/>
      <c r="Y100" s="446"/>
      <c r="Z100" s="447"/>
      <c r="AA100" s="434">
        <v>24</v>
      </c>
      <c r="AB100" s="425"/>
      <c r="AC100" s="445"/>
      <c r="AD100" s="446"/>
      <c r="AE100" s="446"/>
      <c r="AF100" s="452"/>
      <c r="AG100" s="20"/>
      <c r="AH100" s="20"/>
      <c r="AI100" s="11"/>
      <c r="AJ100" s="13"/>
      <c r="AK100" s="13"/>
      <c r="AL100" s="13"/>
      <c r="AM100" s="13"/>
      <c r="AN100" s="13"/>
      <c r="AO100" s="13"/>
      <c r="AP100" s="13"/>
    </row>
    <row r="101" spans="3:42" ht="9.75" customHeight="1">
      <c r="C101" s="426"/>
      <c r="D101" s="427"/>
      <c r="E101" s="431"/>
      <c r="F101" s="432"/>
      <c r="G101" s="432"/>
      <c r="H101" s="433"/>
      <c r="I101" s="435"/>
      <c r="J101" s="427"/>
      <c r="K101" s="439"/>
      <c r="L101" s="440"/>
      <c r="M101" s="440"/>
      <c r="N101" s="441"/>
      <c r="O101" s="435"/>
      <c r="P101" s="427"/>
      <c r="Q101" s="448"/>
      <c r="R101" s="449"/>
      <c r="S101" s="449"/>
      <c r="T101" s="450"/>
      <c r="U101" s="435"/>
      <c r="V101" s="427"/>
      <c r="W101" s="448"/>
      <c r="X101" s="449"/>
      <c r="Y101" s="449"/>
      <c r="Z101" s="450"/>
      <c r="AA101" s="435"/>
      <c r="AB101" s="427"/>
      <c r="AC101" s="448"/>
      <c r="AD101" s="449"/>
      <c r="AE101" s="449"/>
      <c r="AF101" s="453"/>
      <c r="AG101" s="20"/>
      <c r="AH101" s="20"/>
      <c r="AI101" s="11"/>
      <c r="AJ101" s="13"/>
      <c r="AK101" s="13"/>
      <c r="AL101" s="13"/>
      <c r="AM101" s="13"/>
      <c r="AN101" s="13"/>
      <c r="AO101" s="13"/>
      <c r="AP101" s="13"/>
    </row>
    <row r="102" spans="3:42" ht="9.75" customHeight="1">
      <c r="C102" s="424">
        <v>5</v>
      </c>
      <c r="D102" s="425"/>
      <c r="E102" s="428"/>
      <c r="F102" s="429"/>
      <c r="G102" s="429"/>
      <c r="H102" s="430"/>
      <c r="I102" s="434">
        <v>10</v>
      </c>
      <c r="J102" s="425"/>
      <c r="K102" s="436"/>
      <c r="L102" s="437"/>
      <c r="M102" s="437"/>
      <c r="N102" s="438"/>
      <c r="O102" s="434">
        <v>15</v>
      </c>
      <c r="P102" s="425"/>
      <c r="Q102" s="445"/>
      <c r="R102" s="446"/>
      <c r="S102" s="446"/>
      <c r="T102" s="447"/>
      <c r="U102" s="434">
        <v>20</v>
      </c>
      <c r="V102" s="425"/>
      <c r="W102" s="445"/>
      <c r="X102" s="446"/>
      <c r="Y102" s="446"/>
      <c r="Z102" s="447"/>
      <c r="AA102" s="434">
        <v>25</v>
      </c>
      <c r="AB102" s="425"/>
      <c r="AC102" s="445"/>
      <c r="AD102" s="446"/>
      <c r="AE102" s="446"/>
      <c r="AF102" s="452"/>
      <c r="AG102" s="20"/>
      <c r="AH102" s="20"/>
      <c r="AI102" s="11"/>
      <c r="AJ102" s="13"/>
      <c r="AK102" s="13"/>
      <c r="AL102" s="13"/>
      <c r="AM102" s="13"/>
      <c r="AN102" s="13"/>
      <c r="AO102" s="13"/>
      <c r="AP102" s="13"/>
    </row>
    <row r="103" spans="3:42" ht="9.75" customHeight="1">
      <c r="C103" s="426"/>
      <c r="D103" s="427"/>
      <c r="E103" s="431"/>
      <c r="F103" s="432"/>
      <c r="G103" s="432"/>
      <c r="H103" s="433"/>
      <c r="I103" s="435"/>
      <c r="J103" s="427"/>
      <c r="K103" s="439"/>
      <c r="L103" s="440"/>
      <c r="M103" s="440"/>
      <c r="N103" s="441"/>
      <c r="O103" s="435"/>
      <c r="P103" s="427"/>
      <c r="Q103" s="448"/>
      <c r="R103" s="449"/>
      <c r="S103" s="449"/>
      <c r="T103" s="450"/>
      <c r="U103" s="435"/>
      <c r="V103" s="427"/>
      <c r="W103" s="448"/>
      <c r="X103" s="449"/>
      <c r="Y103" s="449"/>
      <c r="Z103" s="450"/>
      <c r="AA103" s="435"/>
      <c r="AB103" s="427"/>
      <c r="AC103" s="448"/>
      <c r="AD103" s="449"/>
      <c r="AE103" s="449"/>
      <c r="AF103" s="453"/>
      <c r="AG103" s="20"/>
      <c r="AH103" s="20"/>
      <c r="AI103" s="11"/>
      <c r="AJ103" s="13"/>
      <c r="AK103" s="13"/>
      <c r="AL103" s="13"/>
      <c r="AM103" s="13"/>
      <c r="AN103" s="13"/>
      <c r="AO103" s="13"/>
      <c r="AP103" s="13"/>
    </row>
    <row r="104" spans="3:42" ht="9.75" customHeight="1">
      <c r="C104" s="424" t="s">
        <v>18</v>
      </c>
      <c r="D104" s="454"/>
      <c r="E104" s="454"/>
      <c r="F104" s="454"/>
      <c r="G104" s="454"/>
      <c r="H104" s="454"/>
      <c r="I104" s="454"/>
      <c r="J104" s="425"/>
      <c r="K104" s="456" t="e">
        <f>+AVERAGE(E94:H103,K94:N103)</f>
        <v>#DIV/0!</v>
      </c>
      <c r="L104" s="457"/>
      <c r="M104" s="457"/>
      <c r="N104" s="458"/>
      <c r="O104" s="462" t="s">
        <v>20</v>
      </c>
      <c r="P104" s="462"/>
      <c r="Q104" s="462"/>
      <c r="R104" s="462"/>
      <c r="S104" s="462"/>
      <c r="T104" s="462"/>
      <c r="U104" s="462"/>
      <c r="V104" s="462"/>
      <c r="W104" s="462"/>
      <c r="X104" s="462"/>
      <c r="Y104" s="462"/>
      <c r="Z104" s="462"/>
      <c r="AA104" s="462"/>
      <c r="AB104" s="462"/>
      <c r="AC104" s="456" t="e">
        <f>+AVERAGE(Q94:T103,W94:Z103,AC94:AF103,K94:N103,E94:H103)</f>
        <v>#DIV/0!</v>
      </c>
      <c r="AD104" s="457"/>
      <c r="AE104" s="457"/>
      <c r="AF104" s="463"/>
      <c r="AG104" s="20"/>
      <c r="AH104" s="20"/>
      <c r="AI104" s="11"/>
      <c r="AJ104" s="13"/>
      <c r="AK104" s="13"/>
      <c r="AL104" s="13"/>
      <c r="AM104" s="13"/>
      <c r="AN104" s="13"/>
      <c r="AO104" s="13"/>
      <c r="AP104" s="13"/>
    </row>
    <row r="105" spans="3:42" ht="9.75" customHeight="1">
      <c r="C105" s="426"/>
      <c r="D105" s="455"/>
      <c r="E105" s="455"/>
      <c r="F105" s="455"/>
      <c r="G105" s="455"/>
      <c r="H105" s="455"/>
      <c r="I105" s="455"/>
      <c r="J105" s="427"/>
      <c r="K105" s="459"/>
      <c r="L105" s="460"/>
      <c r="M105" s="460"/>
      <c r="N105" s="461"/>
      <c r="O105" s="462"/>
      <c r="P105" s="462"/>
      <c r="Q105" s="462"/>
      <c r="R105" s="462"/>
      <c r="S105" s="462"/>
      <c r="T105" s="462"/>
      <c r="U105" s="462"/>
      <c r="V105" s="462"/>
      <c r="W105" s="462"/>
      <c r="X105" s="462"/>
      <c r="Y105" s="462"/>
      <c r="Z105" s="462"/>
      <c r="AA105" s="462"/>
      <c r="AB105" s="462"/>
      <c r="AC105" s="459"/>
      <c r="AD105" s="460"/>
      <c r="AE105" s="460"/>
      <c r="AF105" s="464"/>
      <c r="AG105" s="20"/>
      <c r="AH105" s="20"/>
      <c r="AI105" s="11"/>
      <c r="AJ105" s="13"/>
      <c r="AK105" s="13"/>
      <c r="AL105" s="13"/>
      <c r="AM105" s="13"/>
      <c r="AN105" s="13"/>
      <c r="AO105" s="13"/>
      <c r="AP105" s="13"/>
    </row>
    <row r="106" spans="3:42" ht="10.5" customHeight="1">
      <c r="C106" s="465" t="s">
        <v>19</v>
      </c>
      <c r="D106" s="466"/>
      <c r="E106" s="466"/>
      <c r="F106" s="466"/>
      <c r="G106" s="466"/>
      <c r="H106" s="466"/>
      <c r="I106" s="466"/>
      <c r="J106" s="467"/>
      <c r="K106" s="456" t="e">
        <f>+STDEVA(E94:H103,K94:N103,)</f>
        <v>#DIV/0!</v>
      </c>
      <c r="L106" s="457"/>
      <c r="M106" s="457"/>
      <c r="N106" s="457"/>
      <c r="O106" s="473" t="s">
        <v>21</v>
      </c>
      <c r="P106" s="473"/>
      <c r="Q106" s="473"/>
      <c r="R106" s="473"/>
      <c r="S106" s="473"/>
      <c r="T106" s="473"/>
      <c r="U106" s="473"/>
      <c r="V106" s="473"/>
      <c r="W106" s="473"/>
      <c r="X106" s="473"/>
      <c r="Y106" s="473"/>
      <c r="Z106" s="473"/>
      <c r="AA106" s="473"/>
      <c r="AB106" s="473"/>
      <c r="AC106" s="456" t="e">
        <f>+STDEVA(W94:Z103,AC94:AF103,Q94:T103,K94:N103,E94:H103)</f>
        <v>#DIV/0!</v>
      </c>
      <c r="AD106" s="457"/>
      <c r="AE106" s="457"/>
      <c r="AF106" s="463"/>
      <c r="AG106" s="20"/>
      <c r="AH106" s="20"/>
      <c r="AI106" s="11"/>
      <c r="AJ106" s="13"/>
      <c r="AK106" s="13"/>
      <c r="AL106" s="13"/>
      <c r="AM106" s="13"/>
      <c r="AN106" s="13"/>
      <c r="AO106" s="13"/>
      <c r="AP106" s="13"/>
    </row>
    <row r="107" spans="3:42" ht="15.75" customHeight="1" thickBot="1">
      <c r="C107" s="468"/>
      <c r="D107" s="469"/>
      <c r="E107" s="469"/>
      <c r="F107" s="469"/>
      <c r="G107" s="469"/>
      <c r="H107" s="469"/>
      <c r="I107" s="469"/>
      <c r="J107" s="470"/>
      <c r="K107" s="471"/>
      <c r="L107" s="472"/>
      <c r="M107" s="472"/>
      <c r="N107" s="472"/>
      <c r="O107" s="474"/>
      <c r="P107" s="474"/>
      <c r="Q107" s="474"/>
      <c r="R107" s="474"/>
      <c r="S107" s="474"/>
      <c r="T107" s="474"/>
      <c r="U107" s="474"/>
      <c r="V107" s="474"/>
      <c r="W107" s="474"/>
      <c r="X107" s="474"/>
      <c r="Y107" s="474"/>
      <c r="Z107" s="474"/>
      <c r="AA107" s="474"/>
      <c r="AB107" s="474"/>
      <c r="AC107" s="471"/>
      <c r="AD107" s="472"/>
      <c r="AE107" s="472"/>
      <c r="AF107" s="475"/>
      <c r="AI107" s="11"/>
      <c r="AJ107" s="13"/>
      <c r="AK107" s="13"/>
      <c r="AL107" s="13"/>
      <c r="AM107" s="13"/>
      <c r="AN107" s="13"/>
      <c r="AO107" s="13"/>
      <c r="AP107" s="13"/>
    </row>
    <row r="108" spans="38:42" ht="15.75" customHeight="1" thickBot="1">
      <c r="AL108" s="13"/>
      <c r="AM108" s="13"/>
      <c r="AN108" s="13"/>
      <c r="AO108" s="13"/>
      <c r="AP108" s="13"/>
    </row>
    <row r="109" spans="3:42" ht="10.5" customHeight="1">
      <c r="C109" s="476" t="s">
        <v>3</v>
      </c>
      <c r="D109" s="477"/>
      <c r="E109" s="477"/>
      <c r="F109" s="477"/>
      <c r="G109" s="477"/>
      <c r="H109" s="477"/>
      <c r="I109" s="477"/>
      <c r="J109" s="477"/>
      <c r="K109" s="477"/>
      <c r="L109" s="477"/>
      <c r="M109" s="477"/>
      <c r="N109" s="477"/>
      <c r="O109" s="477"/>
      <c r="P109" s="477"/>
      <c r="Q109" s="477"/>
      <c r="R109" s="477"/>
      <c r="S109" s="479" t="s">
        <v>10</v>
      </c>
      <c r="T109" s="480"/>
      <c r="U109" s="480"/>
      <c r="V109" s="480"/>
      <c r="W109" s="480"/>
      <c r="X109" s="480"/>
      <c r="Y109" s="480"/>
      <c r="Z109" s="480"/>
      <c r="AA109" s="480"/>
      <c r="AB109" s="480"/>
      <c r="AC109" s="480"/>
      <c r="AD109" s="480"/>
      <c r="AE109" s="480"/>
      <c r="AF109" s="480"/>
      <c r="AG109" s="480"/>
      <c r="AH109" s="480"/>
      <c r="AI109" s="480"/>
      <c r="AJ109" s="480"/>
      <c r="AK109" s="480"/>
      <c r="AL109" s="481"/>
      <c r="AM109" s="485" t="s">
        <v>11</v>
      </c>
      <c r="AN109" s="486"/>
      <c r="AO109" s="486"/>
      <c r="AP109" s="487"/>
    </row>
    <row r="110" spans="3:42" ht="10.5" customHeight="1">
      <c r="C110" s="478"/>
      <c r="D110" s="462"/>
      <c r="E110" s="462"/>
      <c r="F110" s="462"/>
      <c r="G110" s="462"/>
      <c r="H110" s="462"/>
      <c r="I110" s="462"/>
      <c r="J110" s="462"/>
      <c r="K110" s="462"/>
      <c r="L110" s="462"/>
      <c r="M110" s="462"/>
      <c r="N110" s="462"/>
      <c r="O110" s="462"/>
      <c r="P110" s="462"/>
      <c r="Q110" s="462"/>
      <c r="R110" s="462"/>
      <c r="S110" s="482"/>
      <c r="T110" s="483"/>
      <c r="U110" s="483"/>
      <c r="V110" s="483"/>
      <c r="W110" s="483"/>
      <c r="X110" s="483"/>
      <c r="Y110" s="483"/>
      <c r="Z110" s="483"/>
      <c r="AA110" s="483"/>
      <c r="AB110" s="483"/>
      <c r="AC110" s="483"/>
      <c r="AD110" s="483"/>
      <c r="AE110" s="483"/>
      <c r="AF110" s="483"/>
      <c r="AG110" s="483"/>
      <c r="AH110" s="483"/>
      <c r="AI110" s="483"/>
      <c r="AJ110" s="483"/>
      <c r="AK110" s="483"/>
      <c r="AL110" s="484"/>
      <c r="AM110" s="488"/>
      <c r="AN110" s="489"/>
      <c r="AO110" s="489"/>
      <c r="AP110" s="490"/>
    </row>
    <row r="111" spans="3:42" ht="10.5" customHeight="1">
      <c r="C111" s="478" t="s">
        <v>9</v>
      </c>
      <c r="D111" s="462"/>
      <c r="E111" s="462"/>
      <c r="F111" s="462"/>
      <c r="G111" s="462"/>
      <c r="H111" s="462"/>
      <c r="I111" s="462"/>
      <c r="J111" s="462"/>
      <c r="K111" s="462"/>
      <c r="L111" s="462"/>
      <c r="M111" s="462"/>
      <c r="N111" s="462"/>
      <c r="O111" s="462"/>
      <c r="P111" s="462"/>
      <c r="Q111" s="462"/>
      <c r="R111" s="462"/>
      <c r="S111" s="491" t="s">
        <v>12</v>
      </c>
      <c r="T111" s="492"/>
      <c r="U111" s="492"/>
      <c r="V111" s="492"/>
      <c r="W111" s="492"/>
      <c r="X111" s="492"/>
      <c r="Y111" s="492"/>
      <c r="Z111" s="492"/>
      <c r="AA111" s="492"/>
      <c r="AB111" s="492"/>
      <c r="AC111" s="492"/>
      <c r="AD111" s="492"/>
      <c r="AE111" s="492"/>
      <c r="AF111" s="492"/>
      <c r="AG111" s="492"/>
      <c r="AH111" s="492"/>
      <c r="AI111" s="492"/>
      <c r="AJ111" s="492"/>
      <c r="AK111" s="492"/>
      <c r="AL111" s="493"/>
      <c r="AM111" s="497"/>
      <c r="AN111" s="466"/>
      <c r="AO111" s="466"/>
      <c r="AP111" s="498"/>
    </row>
    <row r="112" spans="3:42" ht="13.5" customHeight="1">
      <c r="C112" s="478"/>
      <c r="D112" s="462"/>
      <c r="E112" s="462"/>
      <c r="F112" s="462"/>
      <c r="G112" s="462"/>
      <c r="H112" s="462"/>
      <c r="I112" s="462"/>
      <c r="J112" s="462"/>
      <c r="K112" s="462"/>
      <c r="L112" s="462"/>
      <c r="M112" s="462"/>
      <c r="N112" s="462"/>
      <c r="O112" s="462"/>
      <c r="P112" s="462"/>
      <c r="Q112" s="462"/>
      <c r="R112" s="462"/>
      <c r="S112" s="494"/>
      <c r="T112" s="495"/>
      <c r="U112" s="495"/>
      <c r="V112" s="495"/>
      <c r="W112" s="495"/>
      <c r="X112" s="495"/>
      <c r="Y112" s="495"/>
      <c r="Z112" s="495"/>
      <c r="AA112" s="495"/>
      <c r="AB112" s="495"/>
      <c r="AC112" s="495"/>
      <c r="AD112" s="495"/>
      <c r="AE112" s="495"/>
      <c r="AF112" s="495"/>
      <c r="AG112" s="495"/>
      <c r="AH112" s="495"/>
      <c r="AI112" s="495"/>
      <c r="AJ112" s="495"/>
      <c r="AK112" s="495"/>
      <c r="AL112" s="496"/>
      <c r="AM112" s="488"/>
      <c r="AN112" s="489"/>
      <c r="AO112" s="489"/>
      <c r="AP112" s="490"/>
    </row>
    <row r="113" spans="3:42" ht="10.5" customHeight="1">
      <c r="C113" s="499" t="s">
        <v>17</v>
      </c>
      <c r="D113" s="446"/>
      <c r="E113" s="446"/>
      <c r="F113" s="446"/>
      <c r="G113" s="446"/>
      <c r="H113" s="446"/>
      <c r="I113" s="446"/>
      <c r="J113" s="446"/>
      <c r="K113" s="446"/>
      <c r="L113" s="446"/>
      <c r="M113" s="446"/>
      <c r="N113" s="446"/>
      <c r="O113" s="446"/>
      <c r="P113" s="446"/>
      <c r="Q113" s="446"/>
      <c r="R113" s="447"/>
      <c r="S113" s="491" t="s">
        <v>13</v>
      </c>
      <c r="T113" s="492"/>
      <c r="U113" s="492"/>
      <c r="V113" s="492"/>
      <c r="W113" s="492"/>
      <c r="X113" s="492"/>
      <c r="Y113" s="492"/>
      <c r="Z113" s="492"/>
      <c r="AA113" s="492"/>
      <c r="AB113" s="492"/>
      <c r="AC113" s="492"/>
      <c r="AD113" s="492"/>
      <c r="AE113" s="492"/>
      <c r="AF113" s="492"/>
      <c r="AG113" s="492"/>
      <c r="AH113" s="492"/>
      <c r="AI113" s="492"/>
      <c r="AJ113" s="492"/>
      <c r="AK113" s="492"/>
      <c r="AL113" s="493"/>
      <c r="AM113" s="507"/>
      <c r="AN113" s="508"/>
      <c r="AO113" s="508"/>
      <c r="AP113" s="509"/>
    </row>
    <row r="114" spans="3:42" ht="10.5" customHeight="1">
      <c r="C114" s="500"/>
      <c r="D114" s="501"/>
      <c r="E114" s="501"/>
      <c r="F114" s="501"/>
      <c r="G114" s="501"/>
      <c r="H114" s="501"/>
      <c r="I114" s="501"/>
      <c r="J114" s="501"/>
      <c r="K114" s="501"/>
      <c r="L114" s="501"/>
      <c r="M114" s="501"/>
      <c r="N114" s="501"/>
      <c r="O114" s="501"/>
      <c r="P114" s="501"/>
      <c r="Q114" s="501"/>
      <c r="R114" s="502"/>
      <c r="S114" s="504"/>
      <c r="T114" s="505"/>
      <c r="U114" s="505"/>
      <c r="V114" s="505"/>
      <c r="W114" s="505"/>
      <c r="X114" s="505"/>
      <c r="Y114" s="505"/>
      <c r="Z114" s="505"/>
      <c r="AA114" s="505"/>
      <c r="AB114" s="505"/>
      <c r="AC114" s="505"/>
      <c r="AD114" s="505"/>
      <c r="AE114" s="505"/>
      <c r="AF114" s="505"/>
      <c r="AG114" s="505"/>
      <c r="AH114" s="505"/>
      <c r="AI114" s="505"/>
      <c r="AJ114" s="505"/>
      <c r="AK114" s="505"/>
      <c r="AL114" s="506"/>
      <c r="AM114" s="510"/>
      <c r="AN114" s="511"/>
      <c r="AO114" s="511"/>
      <c r="AP114" s="512"/>
    </row>
    <row r="115" spans="3:42" ht="14.25" customHeight="1">
      <c r="C115" s="503"/>
      <c r="D115" s="449"/>
      <c r="E115" s="449"/>
      <c r="F115" s="449"/>
      <c r="G115" s="449"/>
      <c r="H115" s="449"/>
      <c r="I115" s="449"/>
      <c r="J115" s="449"/>
      <c r="K115" s="449"/>
      <c r="L115" s="449"/>
      <c r="M115" s="449"/>
      <c r="N115" s="449"/>
      <c r="O115" s="449"/>
      <c r="P115" s="449"/>
      <c r="Q115" s="449"/>
      <c r="R115" s="450"/>
      <c r="S115" s="494"/>
      <c r="T115" s="495"/>
      <c r="U115" s="495"/>
      <c r="V115" s="495"/>
      <c r="W115" s="495"/>
      <c r="X115" s="495"/>
      <c r="Y115" s="495"/>
      <c r="Z115" s="495"/>
      <c r="AA115" s="495"/>
      <c r="AB115" s="495"/>
      <c r="AC115" s="495"/>
      <c r="AD115" s="495"/>
      <c r="AE115" s="495"/>
      <c r="AF115" s="495"/>
      <c r="AG115" s="495"/>
      <c r="AH115" s="495"/>
      <c r="AI115" s="495"/>
      <c r="AJ115" s="495"/>
      <c r="AK115" s="495"/>
      <c r="AL115" s="496"/>
      <c r="AM115" s="513"/>
      <c r="AN115" s="514"/>
      <c r="AO115" s="514"/>
      <c r="AP115" s="515"/>
    </row>
    <row r="116" spans="3:42" ht="10.5" customHeight="1">
      <c r="C116" s="516" t="s">
        <v>91</v>
      </c>
      <c r="D116" s="517"/>
      <c r="E116" s="517"/>
      <c r="F116" s="517"/>
      <c r="G116" s="517"/>
      <c r="H116" s="517"/>
      <c r="I116" s="517"/>
      <c r="J116" s="517"/>
      <c r="K116" s="517"/>
      <c r="L116" s="517"/>
      <c r="M116" s="517"/>
      <c r="N116" s="517"/>
      <c r="O116" s="517"/>
      <c r="P116" s="517"/>
      <c r="Q116" s="517"/>
      <c r="R116" s="517"/>
      <c r="S116" s="491" t="s">
        <v>14</v>
      </c>
      <c r="T116" s="492"/>
      <c r="U116" s="492"/>
      <c r="V116" s="492"/>
      <c r="W116" s="492"/>
      <c r="X116" s="492"/>
      <c r="Y116" s="492"/>
      <c r="Z116" s="492"/>
      <c r="AA116" s="492"/>
      <c r="AB116" s="492"/>
      <c r="AC116" s="492"/>
      <c r="AD116" s="492"/>
      <c r="AE116" s="492"/>
      <c r="AF116" s="492"/>
      <c r="AG116" s="492"/>
      <c r="AH116" s="492"/>
      <c r="AI116" s="492"/>
      <c r="AJ116" s="492"/>
      <c r="AK116" s="492"/>
      <c r="AL116" s="493"/>
      <c r="AM116" s="524"/>
      <c r="AN116" s="466"/>
      <c r="AO116" s="466"/>
      <c r="AP116" s="498"/>
    </row>
    <row r="117" spans="3:42" ht="10.5" customHeight="1">
      <c r="C117" s="518"/>
      <c r="D117" s="517"/>
      <c r="E117" s="517"/>
      <c r="F117" s="517"/>
      <c r="G117" s="517"/>
      <c r="H117" s="517"/>
      <c r="I117" s="517"/>
      <c r="J117" s="517"/>
      <c r="K117" s="517"/>
      <c r="L117" s="517"/>
      <c r="M117" s="517"/>
      <c r="N117" s="517"/>
      <c r="O117" s="517"/>
      <c r="P117" s="517"/>
      <c r="Q117" s="517"/>
      <c r="R117" s="517"/>
      <c r="S117" s="504"/>
      <c r="T117" s="505"/>
      <c r="U117" s="505"/>
      <c r="V117" s="505"/>
      <c r="W117" s="505"/>
      <c r="X117" s="505"/>
      <c r="Y117" s="505"/>
      <c r="Z117" s="505"/>
      <c r="AA117" s="505"/>
      <c r="AB117" s="505"/>
      <c r="AC117" s="505"/>
      <c r="AD117" s="505"/>
      <c r="AE117" s="505"/>
      <c r="AF117" s="505"/>
      <c r="AG117" s="505"/>
      <c r="AH117" s="505"/>
      <c r="AI117" s="505"/>
      <c r="AJ117" s="505"/>
      <c r="AK117" s="505"/>
      <c r="AL117" s="506"/>
      <c r="AM117" s="525"/>
      <c r="AN117" s="526"/>
      <c r="AO117" s="526"/>
      <c r="AP117" s="527"/>
    </row>
    <row r="118" spans="3:42" ht="18" customHeight="1" thickBot="1">
      <c r="C118" s="519"/>
      <c r="D118" s="520"/>
      <c r="E118" s="520"/>
      <c r="F118" s="520"/>
      <c r="G118" s="520"/>
      <c r="H118" s="520"/>
      <c r="I118" s="520"/>
      <c r="J118" s="520"/>
      <c r="K118" s="520"/>
      <c r="L118" s="520"/>
      <c r="M118" s="520"/>
      <c r="N118" s="520"/>
      <c r="O118" s="520"/>
      <c r="P118" s="520"/>
      <c r="Q118" s="520"/>
      <c r="R118" s="520"/>
      <c r="S118" s="521"/>
      <c r="T118" s="522"/>
      <c r="U118" s="522"/>
      <c r="V118" s="522"/>
      <c r="W118" s="522"/>
      <c r="X118" s="522"/>
      <c r="Y118" s="522"/>
      <c r="Z118" s="522"/>
      <c r="AA118" s="522"/>
      <c r="AB118" s="522"/>
      <c r="AC118" s="522"/>
      <c r="AD118" s="522"/>
      <c r="AE118" s="522"/>
      <c r="AF118" s="522"/>
      <c r="AG118" s="522"/>
      <c r="AH118" s="522"/>
      <c r="AI118" s="522"/>
      <c r="AJ118" s="522"/>
      <c r="AK118" s="522"/>
      <c r="AL118" s="523"/>
      <c r="AM118" s="528"/>
      <c r="AN118" s="469"/>
      <c r="AO118" s="469"/>
      <c r="AP118" s="529"/>
    </row>
    <row r="119" spans="3:42" ht="9.75" customHeight="1">
      <c r="C119" s="530" t="s">
        <v>107</v>
      </c>
      <c r="D119" s="477"/>
      <c r="E119" s="477"/>
      <c r="F119" s="477"/>
      <c r="G119" s="533">
        <f>+$AH$30</f>
        <v>500</v>
      </c>
      <c r="H119" s="533"/>
      <c r="I119" s="533"/>
      <c r="J119" s="533"/>
      <c r="K119" s="533"/>
      <c r="L119" s="533"/>
      <c r="M119" s="533"/>
      <c r="N119" s="534"/>
      <c r="O119" s="536" t="s">
        <v>15</v>
      </c>
      <c r="P119" s="537"/>
      <c r="Q119" s="537"/>
      <c r="R119" s="537"/>
      <c r="S119" s="540">
        <f>+G119*0.1</f>
        <v>50</v>
      </c>
      <c r="T119" s="540"/>
      <c r="U119" s="540"/>
      <c r="V119" s="540"/>
      <c r="W119" s="540"/>
      <c r="X119" s="540"/>
      <c r="Y119" s="540"/>
      <c r="Z119" s="541"/>
      <c r="AA119" s="544" t="s">
        <v>16</v>
      </c>
      <c r="AB119" s="477"/>
      <c r="AC119" s="477"/>
      <c r="AD119" s="477"/>
      <c r="AE119" s="477"/>
      <c r="AF119" s="546">
        <f>0.25*$AC$124</f>
        <v>0</v>
      </c>
      <c r="AG119" s="547"/>
      <c r="AH119" s="547"/>
      <c r="AI119" s="547"/>
      <c r="AJ119" s="547"/>
      <c r="AK119" s="547"/>
      <c r="AL119" s="547"/>
      <c r="AM119" s="547"/>
      <c r="AN119" s="547"/>
      <c r="AO119" s="547"/>
      <c r="AP119" s="548"/>
    </row>
    <row r="120" spans="3:42" ht="9.75" customHeight="1" thickBot="1">
      <c r="C120" s="531"/>
      <c r="D120" s="532"/>
      <c r="E120" s="532"/>
      <c r="F120" s="532"/>
      <c r="G120" s="520"/>
      <c r="H120" s="520"/>
      <c r="I120" s="520"/>
      <c r="J120" s="520"/>
      <c r="K120" s="520"/>
      <c r="L120" s="520"/>
      <c r="M120" s="520"/>
      <c r="N120" s="535"/>
      <c r="O120" s="538"/>
      <c r="P120" s="539"/>
      <c r="Q120" s="539"/>
      <c r="R120" s="539"/>
      <c r="S120" s="542"/>
      <c r="T120" s="542"/>
      <c r="U120" s="542"/>
      <c r="V120" s="542"/>
      <c r="W120" s="542"/>
      <c r="X120" s="542"/>
      <c r="Y120" s="542"/>
      <c r="Z120" s="543"/>
      <c r="AA120" s="545"/>
      <c r="AB120" s="532"/>
      <c r="AC120" s="532"/>
      <c r="AD120" s="532"/>
      <c r="AE120" s="532"/>
      <c r="AF120" s="549"/>
      <c r="AG120" s="550"/>
      <c r="AH120" s="550"/>
      <c r="AI120" s="550"/>
      <c r="AJ120" s="550"/>
      <c r="AK120" s="550"/>
      <c r="AL120" s="550"/>
      <c r="AM120" s="550"/>
      <c r="AN120" s="550"/>
      <c r="AO120" s="550"/>
      <c r="AP120" s="551"/>
    </row>
    <row r="121" spans="3:42" ht="9" customHeight="1">
      <c r="C121" s="4"/>
      <c r="D121" s="4"/>
      <c r="E121" s="4"/>
      <c r="F121" s="4"/>
      <c r="G121" s="4"/>
      <c r="H121" s="4"/>
      <c r="I121" s="4"/>
      <c r="J121" s="4"/>
      <c r="K121" s="4"/>
      <c r="L121" s="4"/>
      <c r="M121" s="4"/>
      <c r="N121" s="4"/>
      <c r="O121" s="4"/>
      <c r="P121" s="4"/>
      <c r="Q121" s="4"/>
      <c r="R121" s="4"/>
      <c r="S121" s="10"/>
      <c r="T121" s="10"/>
      <c r="U121" s="10"/>
      <c r="V121" s="10"/>
      <c r="W121" s="10"/>
      <c r="X121" s="10"/>
      <c r="Y121" s="10"/>
      <c r="Z121" s="10"/>
      <c r="AA121" s="4"/>
      <c r="AB121" s="4"/>
      <c r="AC121" s="4"/>
      <c r="AD121" s="4"/>
      <c r="AE121" s="4"/>
      <c r="AF121" s="4"/>
      <c r="AG121" s="4"/>
      <c r="AH121" s="4"/>
      <c r="AI121" s="4"/>
      <c r="AJ121" s="4"/>
      <c r="AK121" s="4"/>
      <c r="AL121" s="4"/>
      <c r="AM121" s="4"/>
      <c r="AN121" s="4"/>
      <c r="AO121" s="4"/>
      <c r="AP121" s="4"/>
    </row>
    <row r="122" spans="3:42" ht="15" customHeight="1" thickBot="1">
      <c r="C122" s="21" t="s">
        <v>150</v>
      </c>
      <c r="D122" s="4"/>
      <c r="E122" s="4"/>
      <c r="F122" s="4"/>
      <c r="G122" s="4"/>
      <c r="H122" s="4"/>
      <c r="I122" s="4"/>
      <c r="J122" s="4"/>
      <c r="K122" s="4"/>
      <c r="L122" s="4"/>
      <c r="M122" s="4"/>
      <c r="N122" s="4"/>
      <c r="O122" s="4"/>
      <c r="P122" s="4"/>
      <c r="Q122" s="4"/>
      <c r="R122" s="4"/>
      <c r="S122" s="10"/>
      <c r="T122" s="10"/>
      <c r="U122" s="10"/>
      <c r="V122" s="10"/>
      <c r="W122" s="10"/>
      <c r="X122" s="10"/>
      <c r="Y122" s="10"/>
      <c r="Z122" s="10"/>
      <c r="AA122" s="4"/>
      <c r="AB122" s="4"/>
      <c r="AC122" s="4"/>
      <c r="AD122" s="4"/>
      <c r="AE122" s="4"/>
      <c r="AF122" s="4"/>
      <c r="AG122" s="4"/>
      <c r="AH122" s="4"/>
      <c r="AI122" s="4"/>
      <c r="AJ122" s="4"/>
      <c r="AK122" s="4"/>
      <c r="AL122" s="4"/>
      <c r="AM122" s="4"/>
      <c r="AN122" s="4"/>
      <c r="AO122" s="4"/>
      <c r="AP122" s="4"/>
    </row>
    <row r="123" spans="3:42" ht="29.25" customHeight="1" thickBot="1">
      <c r="C123" s="552" t="s">
        <v>143</v>
      </c>
      <c r="D123" s="553"/>
      <c r="E123" s="553"/>
      <c r="F123" s="553"/>
      <c r="G123" s="553"/>
      <c r="H123" s="553"/>
      <c r="I123" s="553"/>
      <c r="J123" s="553"/>
      <c r="K123" s="553"/>
      <c r="L123" s="553"/>
      <c r="M123" s="553"/>
      <c r="N123" s="553"/>
      <c r="O123" s="553"/>
      <c r="P123" s="553"/>
      <c r="Q123" s="553"/>
      <c r="R123" s="553"/>
      <c r="S123" s="553"/>
      <c r="T123" s="553"/>
      <c r="U123" s="553"/>
      <c r="V123" s="553"/>
      <c r="W123" s="553"/>
      <c r="X123" s="553"/>
      <c r="Y123" s="553"/>
      <c r="Z123" s="553"/>
      <c r="AA123" s="553"/>
      <c r="AB123" s="553"/>
      <c r="AC123" s="553"/>
      <c r="AD123" s="553"/>
      <c r="AE123" s="553"/>
      <c r="AF123" s="553"/>
      <c r="AG123" s="553"/>
      <c r="AH123" s="553"/>
      <c r="AI123" s="553"/>
      <c r="AJ123" s="553"/>
      <c r="AK123" s="553"/>
      <c r="AL123" s="553"/>
      <c r="AM123" s="553"/>
      <c r="AN123" s="553"/>
      <c r="AO123" s="553"/>
      <c r="AP123" s="554"/>
    </row>
    <row r="124" spans="1:44" s="39" customFormat="1" ht="12.75" customHeight="1">
      <c r="A124" s="38"/>
      <c r="B124" s="25"/>
      <c r="C124" s="555" t="s">
        <v>54</v>
      </c>
      <c r="D124" s="556"/>
      <c r="E124" s="556"/>
      <c r="F124" s="556"/>
      <c r="G124" s="556"/>
      <c r="H124" s="556"/>
      <c r="I124" s="559">
        <f>+$AH$30</f>
        <v>500</v>
      </c>
      <c r="J124" s="559"/>
      <c r="K124" s="559"/>
      <c r="L124" s="561" t="str">
        <f>AG30</f>
        <v>g</v>
      </c>
      <c r="M124" s="562" t="s">
        <v>55</v>
      </c>
      <c r="N124" s="562"/>
      <c r="O124" s="562"/>
      <c r="P124" s="562"/>
      <c r="Q124" s="562"/>
      <c r="R124" s="562"/>
      <c r="S124" s="727"/>
      <c r="T124" s="728"/>
      <c r="U124" s="728"/>
      <c r="V124" s="729"/>
      <c r="W124" s="562" t="s">
        <v>81</v>
      </c>
      <c r="X124" s="562"/>
      <c r="Y124" s="562"/>
      <c r="Z124" s="562"/>
      <c r="AA124" s="562"/>
      <c r="AB124" s="562"/>
      <c r="AC124" s="564">
        <f>S124*I124</f>
        <v>0</v>
      </c>
      <c r="AD124" s="564"/>
      <c r="AE124" s="564"/>
      <c r="AF124" s="566" t="str">
        <f>L124</f>
        <v>g</v>
      </c>
      <c r="AG124" s="568" t="s">
        <v>56</v>
      </c>
      <c r="AH124" s="568"/>
      <c r="AI124" s="568"/>
      <c r="AJ124" s="568"/>
      <c r="AK124" s="568"/>
      <c r="AL124" s="568"/>
      <c r="AM124" s="733">
        <f>+I124-$AC$124</f>
        <v>500</v>
      </c>
      <c r="AN124" s="734"/>
      <c r="AO124" s="734"/>
      <c r="AP124" s="735"/>
      <c r="AQ124" s="25"/>
      <c r="AR124" s="25"/>
    </row>
    <row r="125" spans="1:44" s="39" customFormat="1" ht="12.75" customHeight="1" thickBot="1">
      <c r="A125" s="38"/>
      <c r="B125" s="25"/>
      <c r="C125" s="557"/>
      <c r="D125" s="558"/>
      <c r="E125" s="558"/>
      <c r="F125" s="558"/>
      <c r="G125" s="558"/>
      <c r="H125" s="558"/>
      <c r="I125" s="560"/>
      <c r="J125" s="560"/>
      <c r="K125" s="560"/>
      <c r="L125" s="532"/>
      <c r="M125" s="563"/>
      <c r="N125" s="563"/>
      <c r="O125" s="563"/>
      <c r="P125" s="563"/>
      <c r="Q125" s="563"/>
      <c r="R125" s="563"/>
      <c r="S125" s="730"/>
      <c r="T125" s="731"/>
      <c r="U125" s="731"/>
      <c r="V125" s="732"/>
      <c r="W125" s="563"/>
      <c r="X125" s="563"/>
      <c r="Y125" s="563"/>
      <c r="Z125" s="563"/>
      <c r="AA125" s="563"/>
      <c r="AB125" s="563"/>
      <c r="AC125" s="565"/>
      <c r="AD125" s="565"/>
      <c r="AE125" s="565"/>
      <c r="AF125" s="567"/>
      <c r="AG125" s="569" t="s">
        <v>57</v>
      </c>
      <c r="AH125" s="569"/>
      <c r="AI125" s="569"/>
      <c r="AJ125" s="569"/>
      <c r="AK125" s="569"/>
      <c r="AL125" s="569"/>
      <c r="AM125" s="736">
        <f>+I124-(2*$AC$124)</f>
        <v>500</v>
      </c>
      <c r="AN125" s="737"/>
      <c r="AO125" s="737"/>
      <c r="AP125" s="738"/>
      <c r="AQ125" s="25"/>
      <c r="AR125" s="25"/>
    </row>
    <row r="126" spans="1:44" s="39" customFormat="1" ht="9" customHeight="1">
      <c r="A126" s="38"/>
      <c r="B126" s="25"/>
      <c r="C126" s="36"/>
      <c r="D126" s="36"/>
      <c r="E126" s="36"/>
      <c r="F126" s="36"/>
      <c r="G126" s="36"/>
      <c r="H126" s="36"/>
      <c r="I126" s="4"/>
      <c r="J126" s="4"/>
      <c r="K126" s="4"/>
      <c r="L126" s="4"/>
      <c r="M126" s="36"/>
      <c r="N126" s="36"/>
      <c r="O126" s="36"/>
      <c r="P126" s="36"/>
      <c r="Q126" s="36"/>
      <c r="R126" s="36"/>
      <c r="S126" s="10"/>
      <c r="T126" s="10"/>
      <c r="U126" s="10"/>
      <c r="V126" s="10"/>
      <c r="W126" s="36"/>
      <c r="X126" s="36"/>
      <c r="Y126" s="36"/>
      <c r="Z126" s="36"/>
      <c r="AA126" s="36"/>
      <c r="AB126" s="36"/>
      <c r="AC126" s="4"/>
      <c r="AD126" s="4"/>
      <c r="AE126" s="4"/>
      <c r="AF126" s="45"/>
      <c r="AG126" s="46"/>
      <c r="AH126" s="46"/>
      <c r="AI126" s="46"/>
      <c r="AJ126" s="46"/>
      <c r="AK126" s="46"/>
      <c r="AL126" s="46"/>
      <c r="AM126" s="4"/>
      <c r="AN126" s="4"/>
      <c r="AO126" s="4"/>
      <c r="AP126" s="20"/>
      <c r="AQ126" s="25"/>
      <c r="AR126" s="25"/>
    </row>
    <row r="127" spans="3:42" ht="13.5" thickBot="1">
      <c r="C127" s="21" t="s">
        <v>151</v>
      </c>
      <c r="D127" s="21"/>
      <c r="E127" s="15"/>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row>
    <row r="128" spans="2:43" ht="18" customHeight="1" thickBot="1">
      <c r="B128" s="570" t="s">
        <v>83</v>
      </c>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2"/>
    </row>
    <row r="129" spans="1:44" s="57" customFormat="1" ht="24" customHeight="1">
      <c r="A129" s="56"/>
      <c r="B129" s="76" t="s">
        <v>6</v>
      </c>
      <c r="C129" s="573" t="s">
        <v>62</v>
      </c>
      <c r="D129" s="574"/>
      <c r="E129" s="575"/>
      <c r="F129" s="576" t="s">
        <v>84</v>
      </c>
      <c r="G129" s="577" t="s">
        <v>64</v>
      </c>
      <c r="H129" s="578"/>
      <c r="I129" s="573" t="s">
        <v>85</v>
      </c>
      <c r="J129" s="574"/>
      <c r="K129" s="575" t="s">
        <v>82</v>
      </c>
      <c r="L129" s="579" t="s">
        <v>86</v>
      </c>
      <c r="M129" s="580"/>
      <c r="N129" s="580"/>
      <c r="O129" s="581"/>
      <c r="P129" s="76" t="s">
        <v>6</v>
      </c>
      <c r="Q129" s="573" t="s">
        <v>62</v>
      </c>
      <c r="R129" s="574"/>
      <c r="S129" s="575"/>
      <c r="T129" s="576" t="s">
        <v>84</v>
      </c>
      <c r="U129" s="577" t="s">
        <v>64</v>
      </c>
      <c r="V129" s="578"/>
      <c r="W129" s="573" t="s">
        <v>85</v>
      </c>
      <c r="X129" s="574"/>
      <c r="Y129" s="575" t="s">
        <v>82</v>
      </c>
      <c r="Z129" s="579" t="s">
        <v>86</v>
      </c>
      <c r="AA129" s="580"/>
      <c r="AB129" s="580"/>
      <c r="AC129" s="581"/>
      <c r="AD129" s="76" t="s">
        <v>6</v>
      </c>
      <c r="AE129" s="573" t="s">
        <v>62</v>
      </c>
      <c r="AF129" s="574"/>
      <c r="AG129" s="575"/>
      <c r="AH129" s="576" t="s">
        <v>84</v>
      </c>
      <c r="AI129" s="577" t="s">
        <v>64</v>
      </c>
      <c r="AJ129" s="578"/>
      <c r="AK129" s="573" t="s">
        <v>85</v>
      </c>
      <c r="AL129" s="574"/>
      <c r="AM129" s="575" t="s">
        <v>82</v>
      </c>
      <c r="AN129" s="579" t="s">
        <v>86</v>
      </c>
      <c r="AO129" s="580"/>
      <c r="AP129" s="580"/>
      <c r="AQ129" s="581"/>
      <c r="AR129" s="48"/>
    </row>
    <row r="130" spans="2:43" ht="17.25" customHeight="1">
      <c r="B130" s="95">
        <v>1</v>
      </c>
      <c r="C130" s="582"/>
      <c r="D130" s="582"/>
      <c r="E130" s="582"/>
      <c r="F130" s="582" t="e">
        <f>$AC$104</f>
        <v>#DIV/0!</v>
      </c>
      <c r="G130" s="582"/>
      <c r="H130" s="582"/>
      <c r="I130" s="582" t="e">
        <f>+C130-F130</f>
        <v>#DIV/0!</v>
      </c>
      <c r="J130" s="582"/>
      <c r="K130" s="582"/>
      <c r="L130" s="583"/>
      <c r="M130" s="583"/>
      <c r="N130" s="583"/>
      <c r="O130" s="584"/>
      <c r="P130" s="86">
        <v>43</v>
      </c>
      <c r="Q130" s="582"/>
      <c r="R130" s="582"/>
      <c r="S130" s="582"/>
      <c r="T130" s="582" t="e">
        <f>F130</f>
        <v>#DIV/0!</v>
      </c>
      <c r="U130" s="582"/>
      <c r="V130" s="582"/>
      <c r="W130" s="582" t="e">
        <f>+Q130-T130</f>
        <v>#DIV/0!</v>
      </c>
      <c r="X130" s="582"/>
      <c r="Y130" s="582"/>
      <c r="Z130" s="585"/>
      <c r="AA130" s="586"/>
      <c r="AB130" s="586"/>
      <c r="AC130" s="587"/>
      <c r="AD130" s="86">
        <v>85</v>
      </c>
      <c r="AE130" s="588"/>
      <c r="AF130" s="589"/>
      <c r="AG130" s="590"/>
      <c r="AH130" s="588" t="e">
        <f>T130</f>
        <v>#DIV/0!</v>
      </c>
      <c r="AI130" s="589"/>
      <c r="AJ130" s="590"/>
      <c r="AK130" s="588" t="e">
        <f>W130</f>
        <v>#DIV/0!</v>
      </c>
      <c r="AL130" s="589"/>
      <c r="AM130" s="590"/>
      <c r="AN130" s="585"/>
      <c r="AO130" s="586"/>
      <c r="AP130" s="586"/>
      <c r="AQ130" s="587"/>
    </row>
    <row r="131" spans="2:43" ht="17.25" customHeight="1">
      <c r="B131" s="95">
        <v>2</v>
      </c>
      <c r="C131" s="582"/>
      <c r="D131" s="582"/>
      <c r="E131" s="582"/>
      <c r="F131" s="582" t="e">
        <f aca="true" t="shared" si="0" ref="F131:F171">$AC$104</f>
        <v>#DIV/0!</v>
      </c>
      <c r="G131" s="582"/>
      <c r="H131" s="582"/>
      <c r="I131" s="582" t="e">
        <f aca="true" t="shared" si="1" ref="I131:I171">+C131-F131</f>
        <v>#DIV/0!</v>
      </c>
      <c r="J131" s="582"/>
      <c r="K131" s="582"/>
      <c r="L131" s="583"/>
      <c r="M131" s="583"/>
      <c r="N131" s="583"/>
      <c r="O131" s="584"/>
      <c r="P131" s="86">
        <v>44</v>
      </c>
      <c r="Q131" s="582"/>
      <c r="R131" s="582"/>
      <c r="S131" s="582"/>
      <c r="T131" s="582" t="e">
        <f aca="true" t="shared" si="2" ref="T131:T137">F131</f>
        <v>#DIV/0!</v>
      </c>
      <c r="U131" s="582"/>
      <c r="V131" s="582"/>
      <c r="W131" s="582" t="e">
        <f aca="true" t="shared" si="3" ref="W131:W137">+Q131-T131</f>
        <v>#DIV/0!</v>
      </c>
      <c r="X131" s="582"/>
      <c r="Y131" s="582"/>
      <c r="Z131" s="585"/>
      <c r="AA131" s="586"/>
      <c r="AB131" s="586"/>
      <c r="AC131" s="587"/>
      <c r="AD131" s="86">
        <v>86</v>
      </c>
      <c r="AE131" s="588"/>
      <c r="AF131" s="589"/>
      <c r="AG131" s="590"/>
      <c r="AH131" s="588" t="e">
        <f aca="true" t="shared" si="4" ref="AH131:AH170">T131</f>
        <v>#DIV/0!</v>
      </c>
      <c r="AI131" s="589"/>
      <c r="AJ131" s="590"/>
      <c r="AK131" s="588" t="e">
        <f aca="true" t="shared" si="5" ref="AK131:AK170">W131</f>
        <v>#DIV/0!</v>
      </c>
      <c r="AL131" s="589"/>
      <c r="AM131" s="590"/>
      <c r="AN131" s="585"/>
      <c r="AO131" s="586"/>
      <c r="AP131" s="586"/>
      <c r="AQ131" s="587"/>
    </row>
    <row r="132" spans="2:43" ht="17.25" customHeight="1">
      <c r="B132" s="95">
        <v>3</v>
      </c>
      <c r="C132" s="582"/>
      <c r="D132" s="582"/>
      <c r="E132" s="582"/>
      <c r="F132" s="582" t="e">
        <f t="shared" si="0"/>
        <v>#DIV/0!</v>
      </c>
      <c r="G132" s="582"/>
      <c r="H132" s="582"/>
      <c r="I132" s="582" t="e">
        <f t="shared" si="1"/>
        <v>#DIV/0!</v>
      </c>
      <c r="J132" s="582"/>
      <c r="K132" s="582"/>
      <c r="L132" s="583"/>
      <c r="M132" s="583"/>
      <c r="N132" s="583"/>
      <c r="O132" s="584"/>
      <c r="P132" s="86">
        <v>45</v>
      </c>
      <c r="Q132" s="582"/>
      <c r="R132" s="582"/>
      <c r="S132" s="582"/>
      <c r="T132" s="582" t="e">
        <f t="shared" si="2"/>
        <v>#DIV/0!</v>
      </c>
      <c r="U132" s="582"/>
      <c r="V132" s="582"/>
      <c r="W132" s="582" t="e">
        <f t="shared" si="3"/>
        <v>#DIV/0!</v>
      </c>
      <c r="X132" s="582"/>
      <c r="Y132" s="582"/>
      <c r="Z132" s="585"/>
      <c r="AA132" s="586"/>
      <c r="AB132" s="586"/>
      <c r="AC132" s="587"/>
      <c r="AD132" s="86">
        <v>87</v>
      </c>
      <c r="AE132" s="588"/>
      <c r="AF132" s="589"/>
      <c r="AG132" s="590"/>
      <c r="AH132" s="588" t="e">
        <f t="shared" si="4"/>
        <v>#DIV/0!</v>
      </c>
      <c r="AI132" s="589"/>
      <c r="AJ132" s="590"/>
      <c r="AK132" s="588" t="e">
        <f t="shared" si="5"/>
        <v>#DIV/0!</v>
      </c>
      <c r="AL132" s="589"/>
      <c r="AM132" s="590"/>
      <c r="AN132" s="585"/>
      <c r="AO132" s="586"/>
      <c r="AP132" s="586"/>
      <c r="AQ132" s="587"/>
    </row>
    <row r="133" spans="2:43" ht="17.25" customHeight="1">
      <c r="B133" s="95">
        <v>4</v>
      </c>
      <c r="C133" s="582"/>
      <c r="D133" s="582"/>
      <c r="E133" s="582"/>
      <c r="F133" s="582" t="e">
        <f t="shared" si="0"/>
        <v>#DIV/0!</v>
      </c>
      <c r="G133" s="582"/>
      <c r="H133" s="582"/>
      <c r="I133" s="582" t="e">
        <f t="shared" si="1"/>
        <v>#DIV/0!</v>
      </c>
      <c r="J133" s="582"/>
      <c r="K133" s="582"/>
      <c r="L133" s="583"/>
      <c r="M133" s="583"/>
      <c r="N133" s="583"/>
      <c r="O133" s="584"/>
      <c r="P133" s="86">
        <v>46</v>
      </c>
      <c r="Q133" s="582"/>
      <c r="R133" s="582"/>
      <c r="S133" s="582"/>
      <c r="T133" s="582" t="e">
        <f t="shared" si="2"/>
        <v>#DIV/0!</v>
      </c>
      <c r="U133" s="582"/>
      <c r="V133" s="582"/>
      <c r="W133" s="582" t="e">
        <f t="shared" si="3"/>
        <v>#DIV/0!</v>
      </c>
      <c r="X133" s="582"/>
      <c r="Y133" s="582"/>
      <c r="Z133" s="585"/>
      <c r="AA133" s="586"/>
      <c r="AB133" s="586"/>
      <c r="AC133" s="587"/>
      <c r="AD133" s="86">
        <v>88</v>
      </c>
      <c r="AE133" s="588"/>
      <c r="AF133" s="589"/>
      <c r="AG133" s="590"/>
      <c r="AH133" s="588" t="e">
        <f t="shared" si="4"/>
        <v>#DIV/0!</v>
      </c>
      <c r="AI133" s="589"/>
      <c r="AJ133" s="590"/>
      <c r="AK133" s="588" t="e">
        <f t="shared" si="5"/>
        <v>#DIV/0!</v>
      </c>
      <c r="AL133" s="589"/>
      <c r="AM133" s="590"/>
      <c r="AN133" s="585"/>
      <c r="AO133" s="586"/>
      <c r="AP133" s="586"/>
      <c r="AQ133" s="587"/>
    </row>
    <row r="134" spans="2:43" ht="17.25" customHeight="1">
      <c r="B134" s="95">
        <v>5</v>
      </c>
      <c r="C134" s="582"/>
      <c r="D134" s="582"/>
      <c r="E134" s="582"/>
      <c r="F134" s="582" t="e">
        <f t="shared" si="0"/>
        <v>#DIV/0!</v>
      </c>
      <c r="G134" s="582"/>
      <c r="H134" s="582"/>
      <c r="I134" s="582" t="e">
        <f t="shared" si="1"/>
        <v>#DIV/0!</v>
      </c>
      <c r="J134" s="582"/>
      <c r="K134" s="582"/>
      <c r="L134" s="583"/>
      <c r="M134" s="583"/>
      <c r="N134" s="583"/>
      <c r="O134" s="584"/>
      <c r="P134" s="86">
        <v>47</v>
      </c>
      <c r="Q134" s="582"/>
      <c r="R134" s="582"/>
      <c r="S134" s="582"/>
      <c r="T134" s="582" t="e">
        <f t="shared" si="2"/>
        <v>#DIV/0!</v>
      </c>
      <c r="U134" s="582"/>
      <c r="V134" s="582"/>
      <c r="W134" s="582" t="e">
        <f t="shared" si="3"/>
        <v>#DIV/0!</v>
      </c>
      <c r="X134" s="582"/>
      <c r="Y134" s="582"/>
      <c r="Z134" s="585"/>
      <c r="AA134" s="586"/>
      <c r="AB134" s="586"/>
      <c r="AC134" s="587"/>
      <c r="AD134" s="86">
        <v>89</v>
      </c>
      <c r="AE134" s="588"/>
      <c r="AF134" s="589"/>
      <c r="AG134" s="590"/>
      <c r="AH134" s="588" t="e">
        <f t="shared" si="4"/>
        <v>#DIV/0!</v>
      </c>
      <c r="AI134" s="589"/>
      <c r="AJ134" s="590"/>
      <c r="AK134" s="588" t="e">
        <f t="shared" si="5"/>
        <v>#DIV/0!</v>
      </c>
      <c r="AL134" s="589"/>
      <c r="AM134" s="590"/>
      <c r="AN134" s="585"/>
      <c r="AO134" s="586"/>
      <c r="AP134" s="586"/>
      <c r="AQ134" s="587"/>
    </row>
    <row r="135" spans="2:43" ht="17.25" customHeight="1">
      <c r="B135" s="95">
        <v>6</v>
      </c>
      <c r="C135" s="582"/>
      <c r="D135" s="582"/>
      <c r="E135" s="582"/>
      <c r="F135" s="582" t="e">
        <f t="shared" si="0"/>
        <v>#DIV/0!</v>
      </c>
      <c r="G135" s="582"/>
      <c r="H135" s="582"/>
      <c r="I135" s="582" t="e">
        <f t="shared" si="1"/>
        <v>#DIV/0!</v>
      </c>
      <c r="J135" s="582"/>
      <c r="K135" s="582"/>
      <c r="L135" s="583"/>
      <c r="M135" s="583"/>
      <c r="N135" s="583"/>
      <c r="O135" s="584"/>
      <c r="P135" s="86">
        <v>48</v>
      </c>
      <c r="Q135" s="582"/>
      <c r="R135" s="582"/>
      <c r="S135" s="582"/>
      <c r="T135" s="582" t="e">
        <f t="shared" si="2"/>
        <v>#DIV/0!</v>
      </c>
      <c r="U135" s="582"/>
      <c r="V135" s="582"/>
      <c r="W135" s="582" t="e">
        <f t="shared" si="3"/>
        <v>#DIV/0!</v>
      </c>
      <c r="X135" s="582"/>
      <c r="Y135" s="582"/>
      <c r="Z135" s="585"/>
      <c r="AA135" s="586"/>
      <c r="AB135" s="586"/>
      <c r="AC135" s="587"/>
      <c r="AD135" s="86">
        <v>90</v>
      </c>
      <c r="AE135" s="588"/>
      <c r="AF135" s="589"/>
      <c r="AG135" s="590"/>
      <c r="AH135" s="588" t="e">
        <f t="shared" si="4"/>
        <v>#DIV/0!</v>
      </c>
      <c r="AI135" s="589"/>
      <c r="AJ135" s="590"/>
      <c r="AK135" s="588" t="e">
        <f t="shared" si="5"/>
        <v>#DIV/0!</v>
      </c>
      <c r="AL135" s="589"/>
      <c r="AM135" s="590"/>
      <c r="AN135" s="585"/>
      <c r="AO135" s="586"/>
      <c r="AP135" s="586"/>
      <c r="AQ135" s="587"/>
    </row>
    <row r="136" spans="2:43" ht="17.25" customHeight="1">
      <c r="B136" s="95">
        <v>7</v>
      </c>
      <c r="C136" s="582"/>
      <c r="D136" s="582"/>
      <c r="E136" s="582"/>
      <c r="F136" s="582" t="e">
        <f t="shared" si="0"/>
        <v>#DIV/0!</v>
      </c>
      <c r="G136" s="582"/>
      <c r="H136" s="582"/>
      <c r="I136" s="582" t="e">
        <f t="shared" si="1"/>
        <v>#DIV/0!</v>
      </c>
      <c r="J136" s="582"/>
      <c r="K136" s="582"/>
      <c r="L136" s="583"/>
      <c r="M136" s="583"/>
      <c r="N136" s="583"/>
      <c r="O136" s="584"/>
      <c r="P136" s="86">
        <v>49</v>
      </c>
      <c r="Q136" s="582"/>
      <c r="R136" s="582"/>
      <c r="S136" s="582"/>
      <c r="T136" s="582" t="e">
        <f t="shared" si="2"/>
        <v>#DIV/0!</v>
      </c>
      <c r="U136" s="582"/>
      <c r="V136" s="582"/>
      <c r="W136" s="582" t="e">
        <f t="shared" si="3"/>
        <v>#DIV/0!</v>
      </c>
      <c r="X136" s="582"/>
      <c r="Y136" s="582"/>
      <c r="Z136" s="585"/>
      <c r="AA136" s="586"/>
      <c r="AB136" s="586"/>
      <c r="AC136" s="587"/>
      <c r="AD136" s="86">
        <v>91</v>
      </c>
      <c r="AE136" s="588"/>
      <c r="AF136" s="589"/>
      <c r="AG136" s="590"/>
      <c r="AH136" s="588" t="e">
        <f t="shared" si="4"/>
        <v>#DIV/0!</v>
      </c>
      <c r="AI136" s="589"/>
      <c r="AJ136" s="590"/>
      <c r="AK136" s="588" t="e">
        <f t="shared" si="5"/>
        <v>#DIV/0!</v>
      </c>
      <c r="AL136" s="589"/>
      <c r="AM136" s="590"/>
      <c r="AN136" s="585"/>
      <c r="AO136" s="586"/>
      <c r="AP136" s="586"/>
      <c r="AQ136" s="587"/>
    </row>
    <row r="137" spans="2:43" ht="17.25" customHeight="1">
      <c r="B137" s="95">
        <v>8</v>
      </c>
      <c r="C137" s="582"/>
      <c r="D137" s="582"/>
      <c r="E137" s="582"/>
      <c r="F137" s="582" t="e">
        <f t="shared" si="0"/>
        <v>#DIV/0!</v>
      </c>
      <c r="G137" s="582"/>
      <c r="H137" s="582"/>
      <c r="I137" s="582" t="e">
        <f t="shared" si="1"/>
        <v>#DIV/0!</v>
      </c>
      <c r="J137" s="582"/>
      <c r="K137" s="582"/>
      <c r="L137" s="583"/>
      <c r="M137" s="583"/>
      <c r="N137" s="583"/>
      <c r="O137" s="584"/>
      <c r="P137" s="86">
        <v>50</v>
      </c>
      <c r="Q137" s="582"/>
      <c r="R137" s="582"/>
      <c r="S137" s="582"/>
      <c r="T137" s="582" t="e">
        <f t="shared" si="2"/>
        <v>#DIV/0!</v>
      </c>
      <c r="U137" s="582"/>
      <c r="V137" s="582"/>
      <c r="W137" s="582" t="e">
        <f t="shared" si="3"/>
        <v>#DIV/0!</v>
      </c>
      <c r="X137" s="582"/>
      <c r="Y137" s="582"/>
      <c r="Z137" s="585"/>
      <c r="AA137" s="586"/>
      <c r="AB137" s="586"/>
      <c r="AC137" s="587"/>
      <c r="AD137" s="86">
        <v>92</v>
      </c>
      <c r="AE137" s="588"/>
      <c r="AF137" s="589"/>
      <c r="AG137" s="590"/>
      <c r="AH137" s="588" t="e">
        <f t="shared" si="4"/>
        <v>#DIV/0!</v>
      </c>
      <c r="AI137" s="589"/>
      <c r="AJ137" s="590"/>
      <c r="AK137" s="588" t="e">
        <f t="shared" si="5"/>
        <v>#DIV/0!</v>
      </c>
      <c r="AL137" s="589"/>
      <c r="AM137" s="590"/>
      <c r="AN137" s="585"/>
      <c r="AO137" s="586"/>
      <c r="AP137" s="586"/>
      <c r="AQ137" s="587"/>
    </row>
    <row r="138" spans="2:43" ht="17.25" customHeight="1">
      <c r="B138" s="95">
        <v>9</v>
      </c>
      <c r="C138" s="582"/>
      <c r="D138" s="582"/>
      <c r="E138" s="582"/>
      <c r="F138" s="582" t="e">
        <f t="shared" si="0"/>
        <v>#DIV/0!</v>
      </c>
      <c r="G138" s="582"/>
      <c r="H138" s="582"/>
      <c r="I138" s="582" t="e">
        <f t="shared" si="1"/>
        <v>#DIV/0!</v>
      </c>
      <c r="J138" s="582"/>
      <c r="K138" s="582"/>
      <c r="L138" s="583"/>
      <c r="M138" s="583"/>
      <c r="N138" s="583"/>
      <c r="O138" s="584"/>
      <c r="P138" s="86">
        <v>51</v>
      </c>
      <c r="Q138" s="582"/>
      <c r="R138" s="582"/>
      <c r="S138" s="582"/>
      <c r="T138" s="582" t="e">
        <f aca="true" t="shared" si="6" ref="T138:T171">F138</f>
        <v>#DIV/0!</v>
      </c>
      <c r="U138" s="582"/>
      <c r="V138" s="582"/>
      <c r="W138" s="582" t="e">
        <f aca="true" t="shared" si="7" ref="W138:W171">+Q138-T138</f>
        <v>#DIV/0!</v>
      </c>
      <c r="X138" s="582"/>
      <c r="Y138" s="582"/>
      <c r="Z138" s="585"/>
      <c r="AA138" s="586"/>
      <c r="AB138" s="586"/>
      <c r="AC138" s="587"/>
      <c r="AD138" s="86">
        <v>93</v>
      </c>
      <c r="AE138" s="588"/>
      <c r="AF138" s="589"/>
      <c r="AG138" s="590"/>
      <c r="AH138" s="588" t="e">
        <f t="shared" si="4"/>
        <v>#DIV/0!</v>
      </c>
      <c r="AI138" s="589"/>
      <c r="AJ138" s="590"/>
      <c r="AK138" s="588" t="e">
        <f t="shared" si="5"/>
        <v>#DIV/0!</v>
      </c>
      <c r="AL138" s="589"/>
      <c r="AM138" s="590"/>
      <c r="AN138" s="585"/>
      <c r="AO138" s="586"/>
      <c r="AP138" s="586"/>
      <c r="AQ138" s="587"/>
    </row>
    <row r="139" spans="2:43" ht="17.25" customHeight="1">
      <c r="B139" s="95">
        <v>10</v>
      </c>
      <c r="C139" s="582"/>
      <c r="D139" s="582"/>
      <c r="E139" s="582"/>
      <c r="F139" s="582" t="e">
        <f t="shared" si="0"/>
        <v>#DIV/0!</v>
      </c>
      <c r="G139" s="582"/>
      <c r="H139" s="582"/>
      <c r="I139" s="582" t="e">
        <f t="shared" si="1"/>
        <v>#DIV/0!</v>
      </c>
      <c r="J139" s="582"/>
      <c r="K139" s="582"/>
      <c r="L139" s="583"/>
      <c r="M139" s="583"/>
      <c r="N139" s="583"/>
      <c r="O139" s="584"/>
      <c r="P139" s="86">
        <v>52</v>
      </c>
      <c r="Q139" s="582"/>
      <c r="R139" s="582"/>
      <c r="S139" s="582"/>
      <c r="T139" s="582" t="e">
        <f t="shared" si="6"/>
        <v>#DIV/0!</v>
      </c>
      <c r="U139" s="582"/>
      <c r="V139" s="582"/>
      <c r="W139" s="582" t="e">
        <f t="shared" si="7"/>
        <v>#DIV/0!</v>
      </c>
      <c r="X139" s="582"/>
      <c r="Y139" s="582"/>
      <c r="Z139" s="585"/>
      <c r="AA139" s="586"/>
      <c r="AB139" s="586"/>
      <c r="AC139" s="587"/>
      <c r="AD139" s="86">
        <v>94</v>
      </c>
      <c r="AE139" s="588"/>
      <c r="AF139" s="589"/>
      <c r="AG139" s="590"/>
      <c r="AH139" s="588" t="e">
        <f t="shared" si="4"/>
        <v>#DIV/0!</v>
      </c>
      <c r="AI139" s="589"/>
      <c r="AJ139" s="590"/>
      <c r="AK139" s="588" t="e">
        <f t="shared" si="5"/>
        <v>#DIV/0!</v>
      </c>
      <c r="AL139" s="589"/>
      <c r="AM139" s="590"/>
      <c r="AN139" s="585"/>
      <c r="AO139" s="586"/>
      <c r="AP139" s="586"/>
      <c r="AQ139" s="587"/>
    </row>
    <row r="140" spans="2:43" ht="17.25" customHeight="1">
      <c r="B140" s="95">
        <v>11</v>
      </c>
      <c r="C140" s="582"/>
      <c r="D140" s="582"/>
      <c r="E140" s="582"/>
      <c r="F140" s="582" t="e">
        <f t="shared" si="0"/>
        <v>#DIV/0!</v>
      </c>
      <c r="G140" s="582"/>
      <c r="H140" s="582"/>
      <c r="I140" s="582" t="e">
        <f t="shared" si="1"/>
        <v>#DIV/0!</v>
      </c>
      <c r="J140" s="582"/>
      <c r="K140" s="582"/>
      <c r="L140" s="583"/>
      <c r="M140" s="583"/>
      <c r="N140" s="583"/>
      <c r="O140" s="584"/>
      <c r="P140" s="86">
        <v>53</v>
      </c>
      <c r="Q140" s="582"/>
      <c r="R140" s="582"/>
      <c r="S140" s="582"/>
      <c r="T140" s="582" t="e">
        <f t="shared" si="6"/>
        <v>#DIV/0!</v>
      </c>
      <c r="U140" s="582"/>
      <c r="V140" s="582"/>
      <c r="W140" s="582" t="e">
        <f t="shared" si="7"/>
        <v>#DIV/0!</v>
      </c>
      <c r="X140" s="582"/>
      <c r="Y140" s="582"/>
      <c r="Z140" s="585"/>
      <c r="AA140" s="586"/>
      <c r="AB140" s="586"/>
      <c r="AC140" s="587"/>
      <c r="AD140" s="86">
        <v>95</v>
      </c>
      <c r="AE140" s="588"/>
      <c r="AF140" s="589"/>
      <c r="AG140" s="590"/>
      <c r="AH140" s="588" t="e">
        <f t="shared" si="4"/>
        <v>#DIV/0!</v>
      </c>
      <c r="AI140" s="589"/>
      <c r="AJ140" s="590"/>
      <c r="AK140" s="588" t="e">
        <f t="shared" si="5"/>
        <v>#DIV/0!</v>
      </c>
      <c r="AL140" s="589"/>
      <c r="AM140" s="590"/>
      <c r="AN140" s="585"/>
      <c r="AO140" s="586"/>
      <c r="AP140" s="586"/>
      <c r="AQ140" s="587"/>
    </row>
    <row r="141" spans="2:43" ht="17.25" customHeight="1">
      <c r="B141" s="95">
        <v>12</v>
      </c>
      <c r="C141" s="582"/>
      <c r="D141" s="582"/>
      <c r="E141" s="582"/>
      <c r="F141" s="582" t="e">
        <f t="shared" si="0"/>
        <v>#DIV/0!</v>
      </c>
      <c r="G141" s="582"/>
      <c r="H141" s="582"/>
      <c r="I141" s="582" t="e">
        <f t="shared" si="1"/>
        <v>#DIV/0!</v>
      </c>
      <c r="J141" s="582"/>
      <c r="K141" s="582"/>
      <c r="L141" s="583"/>
      <c r="M141" s="583"/>
      <c r="N141" s="583"/>
      <c r="O141" s="584"/>
      <c r="P141" s="86">
        <v>54</v>
      </c>
      <c r="Q141" s="582"/>
      <c r="R141" s="582"/>
      <c r="S141" s="582"/>
      <c r="T141" s="582" t="e">
        <f t="shared" si="6"/>
        <v>#DIV/0!</v>
      </c>
      <c r="U141" s="582"/>
      <c r="V141" s="582"/>
      <c r="W141" s="582" t="e">
        <f t="shared" si="7"/>
        <v>#DIV/0!</v>
      </c>
      <c r="X141" s="582"/>
      <c r="Y141" s="582"/>
      <c r="Z141" s="585"/>
      <c r="AA141" s="586"/>
      <c r="AB141" s="586"/>
      <c r="AC141" s="587"/>
      <c r="AD141" s="86">
        <v>96</v>
      </c>
      <c r="AE141" s="588"/>
      <c r="AF141" s="589"/>
      <c r="AG141" s="590"/>
      <c r="AH141" s="588" t="e">
        <f t="shared" si="4"/>
        <v>#DIV/0!</v>
      </c>
      <c r="AI141" s="589"/>
      <c r="AJ141" s="590"/>
      <c r="AK141" s="588" t="e">
        <f t="shared" si="5"/>
        <v>#DIV/0!</v>
      </c>
      <c r="AL141" s="589"/>
      <c r="AM141" s="590"/>
      <c r="AN141" s="585"/>
      <c r="AO141" s="586"/>
      <c r="AP141" s="586"/>
      <c r="AQ141" s="587"/>
    </row>
    <row r="142" spans="2:43" ht="17.25" customHeight="1">
      <c r="B142" s="95">
        <v>13</v>
      </c>
      <c r="C142" s="582"/>
      <c r="D142" s="582"/>
      <c r="E142" s="582"/>
      <c r="F142" s="582" t="e">
        <f t="shared" si="0"/>
        <v>#DIV/0!</v>
      </c>
      <c r="G142" s="582"/>
      <c r="H142" s="582"/>
      <c r="I142" s="582" t="e">
        <f t="shared" si="1"/>
        <v>#DIV/0!</v>
      </c>
      <c r="J142" s="582"/>
      <c r="K142" s="582"/>
      <c r="L142" s="583"/>
      <c r="M142" s="583"/>
      <c r="N142" s="583"/>
      <c r="O142" s="584"/>
      <c r="P142" s="86">
        <v>55</v>
      </c>
      <c r="Q142" s="582"/>
      <c r="R142" s="582"/>
      <c r="S142" s="582"/>
      <c r="T142" s="582" t="e">
        <f t="shared" si="6"/>
        <v>#DIV/0!</v>
      </c>
      <c r="U142" s="582"/>
      <c r="V142" s="582"/>
      <c r="W142" s="582" t="e">
        <f t="shared" si="7"/>
        <v>#DIV/0!</v>
      </c>
      <c r="X142" s="582"/>
      <c r="Y142" s="582"/>
      <c r="Z142" s="585"/>
      <c r="AA142" s="586"/>
      <c r="AB142" s="586"/>
      <c r="AC142" s="587"/>
      <c r="AD142" s="86">
        <v>97</v>
      </c>
      <c r="AE142" s="588"/>
      <c r="AF142" s="589"/>
      <c r="AG142" s="590"/>
      <c r="AH142" s="588" t="e">
        <f t="shared" si="4"/>
        <v>#DIV/0!</v>
      </c>
      <c r="AI142" s="589"/>
      <c r="AJ142" s="590"/>
      <c r="AK142" s="588" t="e">
        <f t="shared" si="5"/>
        <v>#DIV/0!</v>
      </c>
      <c r="AL142" s="589"/>
      <c r="AM142" s="590"/>
      <c r="AN142" s="585"/>
      <c r="AO142" s="586"/>
      <c r="AP142" s="586"/>
      <c r="AQ142" s="587"/>
    </row>
    <row r="143" spans="2:43" ht="17.25" customHeight="1">
      <c r="B143" s="95">
        <v>14</v>
      </c>
      <c r="C143" s="582"/>
      <c r="D143" s="582"/>
      <c r="E143" s="582"/>
      <c r="F143" s="582" t="e">
        <f t="shared" si="0"/>
        <v>#DIV/0!</v>
      </c>
      <c r="G143" s="582"/>
      <c r="H143" s="582"/>
      <c r="I143" s="582" t="e">
        <f t="shared" si="1"/>
        <v>#DIV/0!</v>
      </c>
      <c r="J143" s="582"/>
      <c r="K143" s="582"/>
      <c r="L143" s="583"/>
      <c r="M143" s="583"/>
      <c r="N143" s="583"/>
      <c r="O143" s="584"/>
      <c r="P143" s="86">
        <v>56</v>
      </c>
      <c r="Q143" s="582"/>
      <c r="R143" s="582"/>
      <c r="S143" s="582"/>
      <c r="T143" s="582" t="e">
        <f t="shared" si="6"/>
        <v>#DIV/0!</v>
      </c>
      <c r="U143" s="582"/>
      <c r="V143" s="582"/>
      <c r="W143" s="582" t="e">
        <f t="shared" si="7"/>
        <v>#DIV/0!</v>
      </c>
      <c r="X143" s="582"/>
      <c r="Y143" s="582"/>
      <c r="Z143" s="585"/>
      <c r="AA143" s="586"/>
      <c r="AB143" s="586"/>
      <c r="AC143" s="587"/>
      <c r="AD143" s="86">
        <v>98</v>
      </c>
      <c r="AE143" s="588"/>
      <c r="AF143" s="589"/>
      <c r="AG143" s="590"/>
      <c r="AH143" s="588" t="e">
        <f t="shared" si="4"/>
        <v>#DIV/0!</v>
      </c>
      <c r="AI143" s="589"/>
      <c r="AJ143" s="590"/>
      <c r="AK143" s="588" t="e">
        <f t="shared" si="5"/>
        <v>#DIV/0!</v>
      </c>
      <c r="AL143" s="589"/>
      <c r="AM143" s="590"/>
      <c r="AN143" s="585"/>
      <c r="AO143" s="586"/>
      <c r="AP143" s="586"/>
      <c r="AQ143" s="587"/>
    </row>
    <row r="144" spans="2:43" ht="17.25" customHeight="1">
      <c r="B144" s="95">
        <v>15</v>
      </c>
      <c r="C144" s="582"/>
      <c r="D144" s="582"/>
      <c r="E144" s="582"/>
      <c r="F144" s="582" t="e">
        <f t="shared" si="0"/>
        <v>#DIV/0!</v>
      </c>
      <c r="G144" s="582"/>
      <c r="H144" s="582"/>
      <c r="I144" s="582" t="e">
        <f t="shared" si="1"/>
        <v>#DIV/0!</v>
      </c>
      <c r="J144" s="582"/>
      <c r="K144" s="582"/>
      <c r="L144" s="583"/>
      <c r="M144" s="583"/>
      <c r="N144" s="583"/>
      <c r="O144" s="584"/>
      <c r="P144" s="86">
        <v>57</v>
      </c>
      <c r="Q144" s="582"/>
      <c r="R144" s="582"/>
      <c r="S144" s="582"/>
      <c r="T144" s="582" t="e">
        <f t="shared" si="6"/>
        <v>#DIV/0!</v>
      </c>
      <c r="U144" s="582"/>
      <c r="V144" s="582"/>
      <c r="W144" s="582" t="e">
        <f t="shared" si="7"/>
        <v>#DIV/0!</v>
      </c>
      <c r="X144" s="582"/>
      <c r="Y144" s="582"/>
      <c r="Z144" s="585"/>
      <c r="AA144" s="586"/>
      <c r="AB144" s="586"/>
      <c r="AC144" s="587"/>
      <c r="AD144" s="86">
        <v>99</v>
      </c>
      <c r="AE144" s="588"/>
      <c r="AF144" s="589"/>
      <c r="AG144" s="590"/>
      <c r="AH144" s="588" t="e">
        <f t="shared" si="4"/>
        <v>#DIV/0!</v>
      </c>
      <c r="AI144" s="589"/>
      <c r="AJ144" s="590"/>
      <c r="AK144" s="588" t="e">
        <f t="shared" si="5"/>
        <v>#DIV/0!</v>
      </c>
      <c r="AL144" s="589"/>
      <c r="AM144" s="590"/>
      <c r="AN144" s="585"/>
      <c r="AO144" s="586"/>
      <c r="AP144" s="586"/>
      <c r="AQ144" s="587"/>
    </row>
    <row r="145" spans="2:43" ht="17.25" customHeight="1">
      <c r="B145" s="95">
        <v>16</v>
      </c>
      <c r="C145" s="582"/>
      <c r="D145" s="582"/>
      <c r="E145" s="582"/>
      <c r="F145" s="582" t="e">
        <f t="shared" si="0"/>
        <v>#DIV/0!</v>
      </c>
      <c r="G145" s="582"/>
      <c r="H145" s="582"/>
      <c r="I145" s="582" t="e">
        <f t="shared" si="1"/>
        <v>#DIV/0!</v>
      </c>
      <c r="J145" s="582"/>
      <c r="K145" s="582"/>
      <c r="L145" s="583"/>
      <c r="M145" s="583"/>
      <c r="N145" s="583"/>
      <c r="O145" s="584"/>
      <c r="P145" s="86">
        <v>58</v>
      </c>
      <c r="Q145" s="582"/>
      <c r="R145" s="582"/>
      <c r="S145" s="582"/>
      <c r="T145" s="582" t="e">
        <f t="shared" si="6"/>
        <v>#DIV/0!</v>
      </c>
      <c r="U145" s="582"/>
      <c r="V145" s="582"/>
      <c r="W145" s="582" t="e">
        <f t="shared" si="7"/>
        <v>#DIV/0!</v>
      </c>
      <c r="X145" s="582"/>
      <c r="Y145" s="582"/>
      <c r="Z145" s="585"/>
      <c r="AA145" s="586"/>
      <c r="AB145" s="586"/>
      <c r="AC145" s="587"/>
      <c r="AD145" s="77">
        <v>100</v>
      </c>
      <c r="AE145" s="588"/>
      <c r="AF145" s="589"/>
      <c r="AG145" s="590"/>
      <c r="AH145" s="588" t="e">
        <f t="shared" si="4"/>
        <v>#DIV/0!</v>
      </c>
      <c r="AI145" s="589"/>
      <c r="AJ145" s="590"/>
      <c r="AK145" s="588" t="e">
        <f t="shared" si="5"/>
        <v>#DIV/0!</v>
      </c>
      <c r="AL145" s="589"/>
      <c r="AM145" s="590"/>
      <c r="AN145" s="585"/>
      <c r="AO145" s="586"/>
      <c r="AP145" s="586"/>
      <c r="AQ145" s="587"/>
    </row>
    <row r="146" spans="2:43" ht="17.25" customHeight="1">
      <c r="B146" s="95">
        <v>17</v>
      </c>
      <c r="C146" s="582"/>
      <c r="D146" s="582"/>
      <c r="E146" s="582"/>
      <c r="F146" s="582" t="e">
        <f t="shared" si="0"/>
        <v>#DIV/0!</v>
      </c>
      <c r="G146" s="582"/>
      <c r="H146" s="582"/>
      <c r="I146" s="582" t="e">
        <f t="shared" si="1"/>
        <v>#DIV/0!</v>
      </c>
      <c r="J146" s="582"/>
      <c r="K146" s="582"/>
      <c r="L146" s="583"/>
      <c r="M146" s="583"/>
      <c r="N146" s="583"/>
      <c r="O146" s="584"/>
      <c r="P146" s="86">
        <v>59</v>
      </c>
      <c r="Q146" s="582"/>
      <c r="R146" s="582"/>
      <c r="S146" s="582"/>
      <c r="T146" s="582" t="e">
        <f t="shared" si="6"/>
        <v>#DIV/0!</v>
      </c>
      <c r="U146" s="582"/>
      <c r="V146" s="582"/>
      <c r="W146" s="582" t="e">
        <f t="shared" si="7"/>
        <v>#DIV/0!</v>
      </c>
      <c r="X146" s="582"/>
      <c r="Y146" s="582"/>
      <c r="Z146" s="585"/>
      <c r="AA146" s="586"/>
      <c r="AB146" s="586"/>
      <c r="AC146" s="587"/>
      <c r="AD146" s="77">
        <v>101</v>
      </c>
      <c r="AE146" s="588"/>
      <c r="AF146" s="589"/>
      <c r="AG146" s="590"/>
      <c r="AH146" s="588" t="e">
        <f t="shared" si="4"/>
        <v>#DIV/0!</v>
      </c>
      <c r="AI146" s="589"/>
      <c r="AJ146" s="590"/>
      <c r="AK146" s="588" t="e">
        <f t="shared" si="5"/>
        <v>#DIV/0!</v>
      </c>
      <c r="AL146" s="589"/>
      <c r="AM146" s="590"/>
      <c r="AN146" s="585"/>
      <c r="AO146" s="586"/>
      <c r="AP146" s="586"/>
      <c r="AQ146" s="587"/>
    </row>
    <row r="147" spans="2:43" ht="17.25" customHeight="1">
      <c r="B147" s="95">
        <v>18</v>
      </c>
      <c r="C147" s="582"/>
      <c r="D147" s="582"/>
      <c r="E147" s="582"/>
      <c r="F147" s="582" t="e">
        <f t="shared" si="0"/>
        <v>#DIV/0!</v>
      </c>
      <c r="G147" s="582"/>
      <c r="H147" s="582"/>
      <c r="I147" s="582" t="e">
        <f t="shared" si="1"/>
        <v>#DIV/0!</v>
      </c>
      <c r="J147" s="582"/>
      <c r="K147" s="582"/>
      <c r="L147" s="583"/>
      <c r="M147" s="583"/>
      <c r="N147" s="583"/>
      <c r="O147" s="584"/>
      <c r="P147" s="86">
        <v>60</v>
      </c>
      <c r="Q147" s="582"/>
      <c r="R147" s="582"/>
      <c r="S147" s="582"/>
      <c r="T147" s="582" t="e">
        <f t="shared" si="6"/>
        <v>#DIV/0!</v>
      </c>
      <c r="U147" s="582"/>
      <c r="V147" s="582"/>
      <c r="W147" s="582" t="e">
        <f t="shared" si="7"/>
        <v>#DIV/0!</v>
      </c>
      <c r="X147" s="582"/>
      <c r="Y147" s="582"/>
      <c r="Z147" s="585"/>
      <c r="AA147" s="586"/>
      <c r="AB147" s="586"/>
      <c r="AC147" s="587"/>
      <c r="AD147" s="77">
        <v>102</v>
      </c>
      <c r="AE147" s="588"/>
      <c r="AF147" s="589"/>
      <c r="AG147" s="590"/>
      <c r="AH147" s="588" t="e">
        <f t="shared" si="4"/>
        <v>#DIV/0!</v>
      </c>
      <c r="AI147" s="589"/>
      <c r="AJ147" s="590"/>
      <c r="AK147" s="588" t="e">
        <f t="shared" si="5"/>
        <v>#DIV/0!</v>
      </c>
      <c r="AL147" s="589"/>
      <c r="AM147" s="590"/>
      <c r="AN147" s="585"/>
      <c r="AO147" s="586"/>
      <c r="AP147" s="586"/>
      <c r="AQ147" s="587"/>
    </row>
    <row r="148" spans="2:43" ht="17.25" customHeight="1">
      <c r="B148" s="95">
        <v>19</v>
      </c>
      <c r="C148" s="582"/>
      <c r="D148" s="582"/>
      <c r="E148" s="582"/>
      <c r="F148" s="582" t="e">
        <f t="shared" si="0"/>
        <v>#DIV/0!</v>
      </c>
      <c r="G148" s="582"/>
      <c r="H148" s="582"/>
      <c r="I148" s="582" t="e">
        <f t="shared" si="1"/>
        <v>#DIV/0!</v>
      </c>
      <c r="J148" s="582"/>
      <c r="K148" s="582"/>
      <c r="L148" s="583"/>
      <c r="M148" s="583"/>
      <c r="N148" s="583"/>
      <c r="O148" s="584"/>
      <c r="P148" s="86">
        <v>61</v>
      </c>
      <c r="Q148" s="582"/>
      <c r="R148" s="582"/>
      <c r="S148" s="582"/>
      <c r="T148" s="582" t="e">
        <f t="shared" si="6"/>
        <v>#DIV/0!</v>
      </c>
      <c r="U148" s="582"/>
      <c r="V148" s="582"/>
      <c r="W148" s="582" t="e">
        <f t="shared" si="7"/>
        <v>#DIV/0!</v>
      </c>
      <c r="X148" s="582"/>
      <c r="Y148" s="582"/>
      <c r="Z148" s="585"/>
      <c r="AA148" s="586"/>
      <c r="AB148" s="586"/>
      <c r="AC148" s="587"/>
      <c r="AD148" s="77">
        <v>103</v>
      </c>
      <c r="AE148" s="588"/>
      <c r="AF148" s="589"/>
      <c r="AG148" s="590"/>
      <c r="AH148" s="588" t="e">
        <f t="shared" si="4"/>
        <v>#DIV/0!</v>
      </c>
      <c r="AI148" s="589"/>
      <c r="AJ148" s="590"/>
      <c r="AK148" s="588" t="e">
        <f t="shared" si="5"/>
        <v>#DIV/0!</v>
      </c>
      <c r="AL148" s="589"/>
      <c r="AM148" s="590"/>
      <c r="AN148" s="585"/>
      <c r="AO148" s="586"/>
      <c r="AP148" s="586"/>
      <c r="AQ148" s="587"/>
    </row>
    <row r="149" spans="2:43" ht="17.25" customHeight="1">
      <c r="B149" s="95">
        <v>20</v>
      </c>
      <c r="C149" s="582"/>
      <c r="D149" s="582"/>
      <c r="E149" s="582"/>
      <c r="F149" s="582" t="e">
        <f t="shared" si="0"/>
        <v>#DIV/0!</v>
      </c>
      <c r="G149" s="582"/>
      <c r="H149" s="582"/>
      <c r="I149" s="582" t="e">
        <f t="shared" si="1"/>
        <v>#DIV/0!</v>
      </c>
      <c r="J149" s="582"/>
      <c r="K149" s="582"/>
      <c r="L149" s="583"/>
      <c r="M149" s="583"/>
      <c r="N149" s="583"/>
      <c r="O149" s="584"/>
      <c r="P149" s="86">
        <v>62</v>
      </c>
      <c r="Q149" s="582"/>
      <c r="R149" s="582"/>
      <c r="S149" s="582"/>
      <c r="T149" s="582" t="e">
        <f t="shared" si="6"/>
        <v>#DIV/0!</v>
      </c>
      <c r="U149" s="582"/>
      <c r="V149" s="582"/>
      <c r="W149" s="582" t="e">
        <f t="shared" si="7"/>
        <v>#DIV/0!</v>
      </c>
      <c r="X149" s="582"/>
      <c r="Y149" s="582"/>
      <c r="Z149" s="585"/>
      <c r="AA149" s="586"/>
      <c r="AB149" s="586"/>
      <c r="AC149" s="587"/>
      <c r="AD149" s="77">
        <v>104</v>
      </c>
      <c r="AE149" s="588"/>
      <c r="AF149" s="589"/>
      <c r="AG149" s="590"/>
      <c r="AH149" s="588" t="e">
        <f t="shared" si="4"/>
        <v>#DIV/0!</v>
      </c>
      <c r="AI149" s="589"/>
      <c r="AJ149" s="590"/>
      <c r="AK149" s="588" t="e">
        <f t="shared" si="5"/>
        <v>#DIV/0!</v>
      </c>
      <c r="AL149" s="589"/>
      <c r="AM149" s="590"/>
      <c r="AN149" s="585"/>
      <c r="AO149" s="586"/>
      <c r="AP149" s="586"/>
      <c r="AQ149" s="587"/>
    </row>
    <row r="150" spans="2:43" ht="17.25" customHeight="1">
      <c r="B150" s="95">
        <v>21</v>
      </c>
      <c r="C150" s="582"/>
      <c r="D150" s="582"/>
      <c r="E150" s="582"/>
      <c r="F150" s="582" t="e">
        <f t="shared" si="0"/>
        <v>#DIV/0!</v>
      </c>
      <c r="G150" s="582"/>
      <c r="H150" s="582"/>
      <c r="I150" s="582" t="e">
        <f t="shared" si="1"/>
        <v>#DIV/0!</v>
      </c>
      <c r="J150" s="582"/>
      <c r="K150" s="582"/>
      <c r="L150" s="583"/>
      <c r="M150" s="583"/>
      <c r="N150" s="583"/>
      <c r="O150" s="584"/>
      <c r="P150" s="86">
        <v>63</v>
      </c>
      <c r="Q150" s="582"/>
      <c r="R150" s="582"/>
      <c r="S150" s="582"/>
      <c r="T150" s="582" t="e">
        <f t="shared" si="6"/>
        <v>#DIV/0!</v>
      </c>
      <c r="U150" s="582"/>
      <c r="V150" s="582"/>
      <c r="W150" s="582" t="e">
        <f t="shared" si="7"/>
        <v>#DIV/0!</v>
      </c>
      <c r="X150" s="582"/>
      <c r="Y150" s="582"/>
      <c r="Z150" s="585"/>
      <c r="AA150" s="586"/>
      <c r="AB150" s="586"/>
      <c r="AC150" s="587"/>
      <c r="AD150" s="77">
        <v>105</v>
      </c>
      <c r="AE150" s="588"/>
      <c r="AF150" s="589"/>
      <c r="AG150" s="590"/>
      <c r="AH150" s="588" t="e">
        <f t="shared" si="4"/>
        <v>#DIV/0!</v>
      </c>
      <c r="AI150" s="589"/>
      <c r="AJ150" s="590"/>
      <c r="AK150" s="588" t="e">
        <f t="shared" si="5"/>
        <v>#DIV/0!</v>
      </c>
      <c r="AL150" s="589"/>
      <c r="AM150" s="590"/>
      <c r="AN150" s="585"/>
      <c r="AO150" s="586"/>
      <c r="AP150" s="586"/>
      <c r="AQ150" s="587"/>
    </row>
    <row r="151" spans="2:43" ht="17.25" customHeight="1">
      <c r="B151" s="95">
        <v>22</v>
      </c>
      <c r="C151" s="582"/>
      <c r="D151" s="582"/>
      <c r="E151" s="582"/>
      <c r="F151" s="582" t="e">
        <f t="shared" si="0"/>
        <v>#DIV/0!</v>
      </c>
      <c r="G151" s="582"/>
      <c r="H151" s="582"/>
      <c r="I151" s="582" t="e">
        <f t="shared" si="1"/>
        <v>#DIV/0!</v>
      </c>
      <c r="J151" s="582"/>
      <c r="K151" s="582"/>
      <c r="L151" s="583"/>
      <c r="M151" s="583"/>
      <c r="N151" s="583"/>
      <c r="O151" s="584"/>
      <c r="P151" s="86">
        <v>64</v>
      </c>
      <c r="Q151" s="582"/>
      <c r="R151" s="582"/>
      <c r="S151" s="582"/>
      <c r="T151" s="582" t="e">
        <f t="shared" si="6"/>
        <v>#DIV/0!</v>
      </c>
      <c r="U151" s="582"/>
      <c r="V151" s="582"/>
      <c r="W151" s="582" t="e">
        <f t="shared" si="7"/>
        <v>#DIV/0!</v>
      </c>
      <c r="X151" s="582"/>
      <c r="Y151" s="582"/>
      <c r="Z151" s="585"/>
      <c r="AA151" s="586"/>
      <c r="AB151" s="586"/>
      <c r="AC151" s="587"/>
      <c r="AD151" s="77">
        <v>106</v>
      </c>
      <c r="AE151" s="588"/>
      <c r="AF151" s="589"/>
      <c r="AG151" s="590"/>
      <c r="AH151" s="588" t="e">
        <f t="shared" si="4"/>
        <v>#DIV/0!</v>
      </c>
      <c r="AI151" s="589"/>
      <c r="AJ151" s="590"/>
      <c r="AK151" s="588" t="e">
        <f t="shared" si="5"/>
        <v>#DIV/0!</v>
      </c>
      <c r="AL151" s="589"/>
      <c r="AM151" s="590"/>
      <c r="AN151" s="585"/>
      <c r="AO151" s="586"/>
      <c r="AP151" s="586"/>
      <c r="AQ151" s="587"/>
    </row>
    <row r="152" spans="2:43" ht="17.25" customHeight="1">
      <c r="B152" s="95">
        <v>23</v>
      </c>
      <c r="C152" s="582"/>
      <c r="D152" s="582"/>
      <c r="E152" s="582"/>
      <c r="F152" s="582" t="e">
        <f t="shared" si="0"/>
        <v>#DIV/0!</v>
      </c>
      <c r="G152" s="582"/>
      <c r="H152" s="582"/>
      <c r="I152" s="582" t="e">
        <f t="shared" si="1"/>
        <v>#DIV/0!</v>
      </c>
      <c r="J152" s="582"/>
      <c r="K152" s="582"/>
      <c r="L152" s="583"/>
      <c r="M152" s="583"/>
      <c r="N152" s="583"/>
      <c r="O152" s="584"/>
      <c r="P152" s="86">
        <v>65</v>
      </c>
      <c r="Q152" s="582"/>
      <c r="R152" s="582"/>
      <c r="S152" s="582"/>
      <c r="T152" s="582" t="e">
        <f t="shared" si="6"/>
        <v>#DIV/0!</v>
      </c>
      <c r="U152" s="582"/>
      <c r="V152" s="582"/>
      <c r="W152" s="582" t="e">
        <f t="shared" si="7"/>
        <v>#DIV/0!</v>
      </c>
      <c r="X152" s="582"/>
      <c r="Y152" s="582"/>
      <c r="Z152" s="585"/>
      <c r="AA152" s="586"/>
      <c r="AB152" s="586"/>
      <c r="AC152" s="587"/>
      <c r="AD152" s="77">
        <v>107</v>
      </c>
      <c r="AE152" s="588"/>
      <c r="AF152" s="589"/>
      <c r="AG152" s="590"/>
      <c r="AH152" s="588" t="e">
        <f t="shared" si="4"/>
        <v>#DIV/0!</v>
      </c>
      <c r="AI152" s="589"/>
      <c r="AJ152" s="590"/>
      <c r="AK152" s="588" t="e">
        <f t="shared" si="5"/>
        <v>#DIV/0!</v>
      </c>
      <c r="AL152" s="589"/>
      <c r="AM152" s="590"/>
      <c r="AN152" s="585"/>
      <c r="AO152" s="586"/>
      <c r="AP152" s="586"/>
      <c r="AQ152" s="587"/>
    </row>
    <row r="153" spans="2:43" ht="17.25" customHeight="1">
      <c r="B153" s="95">
        <v>24</v>
      </c>
      <c r="C153" s="582"/>
      <c r="D153" s="582"/>
      <c r="E153" s="582"/>
      <c r="F153" s="582" t="e">
        <f t="shared" si="0"/>
        <v>#DIV/0!</v>
      </c>
      <c r="G153" s="582"/>
      <c r="H153" s="582"/>
      <c r="I153" s="582" t="e">
        <f t="shared" si="1"/>
        <v>#DIV/0!</v>
      </c>
      <c r="J153" s="582"/>
      <c r="K153" s="582"/>
      <c r="L153" s="583"/>
      <c r="M153" s="583"/>
      <c r="N153" s="583"/>
      <c r="O153" s="584"/>
      <c r="P153" s="86">
        <v>66</v>
      </c>
      <c r="Q153" s="582"/>
      <c r="R153" s="582"/>
      <c r="S153" s="582"/>
      <c r="T153" s="582" t="e">
        <f t="shared" si="6"/>
        <v>#DIV/0!</v>
      </c>
      <c r="U153" s="582"/>
      <c r="V153" s="582"/>
      <c r="W153" s="582" t="e">
        <f t="shared" si="7"/>
        <v>#DIV/0!</v>
      </c>
      <c r="X153" s="582"/>
      <c r="Y153" s="582"/>
      <c r="Z153" s="585"/>
      <c r="AA153" s="586"/>
      <c r="AB153" s="586"/>
      <c r="AC153" s="587"/>
      <c r="AD153" s="77">
        <v>108</v>
      </c>
      <c r="AE153" s="588"/>
      <c r="AF153" s="589"/>
      <c r="AG153" s="590"/>
      <c r="AH153" s="588" t="e">
        <f t="shared" si="4"/>
        <v>#DIV/0!</v>
      </c>
      <c r="AI153" s="589"/>
      <c r="AJ153" s="590"/>
      <c r="AK153" s="588" t="e">
        <f t="shared" si="5"/>
        <v>#DIV/0!</v>
      </c>
      <c r="AL153" s="589"/>
      <c r="AM153" s="590"/>
      <c r="AN153" s="585"/>
      <c r="AO153" s="586"/>
      <c r="AP153" s="586"/>
      <c r="AQ153" s="587"/>
    </row>
    <row r="154" spans="2:43" ht="17.25" customHeight="1">
      <c r="B154" s="95">
        <v>25</v>
      </c>
      <c r="C154" s="582"/>
      <c r="D154" s="582"/>
      <c r="E154" s="582"/>
      <c r="F154" s="582" t="e">
        <f t="shared" si="0"/>
        <v>#DIV/0!</v>
      </c>
      <c r="G154" s="582"/>
      <c r="H154" s="582"/>
      <c r="I154" s="582" t="e">
        <f t="shared" si="1"/>
        <v>#DIV/0!</v>
      </c>
      <c r="J154" s="582"/>
      <c r="K154" s="582"/>
      <c r="L154" s="583"/>
      <c r="M154" s="583"/>
      <c r="N154" s="583"/>
      <c r="O154" s="584"/>
      <c r="P154" s="86">
        <v>67</v>
      </c>
      <c r="Q154" s="582"/>
      <c r="R154" s="582"/>
      <c r="S154" s="582"/>
      <c r="T154" s="582" t="e">
        <f t="shared" si="6"/>
        <v>#DIV/0!</v>
      </c>
      <c r="U154" s="582"/>
      <c r="V154" s="582"/>
      <c r="W154" s="582" t="e">
        <f t="shared" si="7"/>
        <v>#DIV/0!</v>
      </c>
      <c r="X154" s="582"/>
      <c r="Y154" s="582"/>
      <c r="Z154" s="585"/>
      <c r="AA154" s="586"/>
      <c r="AB154" s="586"/>
      <c r="AC154" s="587"/>
      <c r="AD154" s="77">
        <v>109</v>
      </c>
      <c r="AE154" s="588"/>
      <c r="AF154" s="589"/>
      <c r="AG154" s="590"/>
      <c r="AH154" s="588" t="e">
        <f t="shared" si="4"/>
        <v>#DIV/0!</v>
      </c>
      <c r="AI154" s="589"/>
      <c r="AJ154" s="590"/>
      <c r="AK154" s="588" t="e">
        <f t="shared" si="5"/>
        <v>#DIV/0!</v>
      </c>
      <c r="AL154" s="589"/>
      <c r="AM154" s="590"/>
      <c r="AN154" s="585"/>
      <c r="AO154" s="586"/>
      <c r="AP154" s="586"/>
      <c r="AQ154" s="587"/>
    </row>
    <row r="155" spans="2:43" ht="17.25" customHeight="1">
      <c r="B155" s="95">
        <v>26</v>
      </c>
      <c r="C155" s="582"/>
      <c r="D155" s="582"/>
      <c r="E155" s="582"/>
      <c r="F155" s="582" t="e">
        <f t="shared" si="0"/>
        <v>#DIV/0!</v>
      </c>
      <c r="G155" s="582"/>
      <c r="H155" s="582"/>
      <c r="I155" s="582" t="e">
        <f t="shared" si="1"/>
        <v>#DIV/0!</v>
      </c>
      <c r="J155" s="582"/>
      <c r="K155" s="582"/>
      <c r="L155" s="583"/>
      <c r="M155" s="583"/>
      <c r="N155" s="583"/>
      <c r="O155" s="584"/>
      <c r="P155" s="86">
        <v>68</v>
      </c>
      <c r="Q155" s="582"/>
      <c r="R155" s="582"/>
      <c r="S155" s="582"/>
      <c r="T155" s="582" t="e">
        <f t="shared" si="6"/>
        <v>#DIV/0!</v>
      </c>
      <c r="U155" s="582"/>
      <c r="V155" s="582"/>
      <c r="W155" s="582" t="e">
        <f t="shared" si="7"/>
        <v>#DIV/0!</v>
      </c>
      <c r="X155" s="582"/>
      <c r="Y155" s="582"/>
      <c r="Z155" s="585"/>
      <c r="AA155" s="586"/>
      <c r="AB155" s="586"/>
      <c r="AC155" s="587"/>
      <c r="AD155" s="77">
        <v>110</v>
      </c>
      <c r="AE155" s="588"/>
      <c r="AF155" s="589"/>
      <c r="AG155" s="590"/>
      <c r="AH155" s="588" t="e">
        <f t="shared" si="4"/>
        <v>#DIV/0!</v>
      </c>
      <c r="AI155" s="589"/>
      <c r="AJ155" s="590"/>
      <c r="AK155" s="588" t="e">
        <f t="shared" si="5"/>
        <v>#DIV/0!</v>
      </c>
      <c r="AL155" s="589"/>
      <c r="AM155" s="590"/>
      <c r="AN155" s="585"/>
      <c r="AO155" s="586"/>
      <c r="AP155" s="586"/>
      <c r="AQ155" s="587"/>
    </row>
    <row r="156" spans="2:43" ht="15.75" customHeight="1">
      <c r="B156" s="95">
        <v>27</v>
      </c>
      <c r="C156" s="582"/>
      <c r="D156" s="582"/>
      <c r="E156" s="582"/>
      <c r="F156" s="582" t="e">
        <f t="shared" si="0"/>
        <v>#DIV/0!</v>
      </c>
      <c r="G156" s="582"/>
      <c r="H156" s="582"/>
      <c r="I156" s="582" t="e">
        <f t="shared" si="1"/>
        <v>#DIV/0!</v>
      </c>
      <c r="J156" s="582"/>
      <c r="K156" s="582"/>
      <c r="L156" s="583"/>
      <c r="M156" s="583"/>
      <c r="N156" s="583"/>
      <c r="O156" s="584"/>
      <c r="P156" s="86">
        <v>69</v>
      </c>
      <c r="Q156" s="582"/>
      <c r="R156" s="582"/>
      <c r="S156" s="582"/>
      <c r="T156" s="582" t="e">
        <f t="shared" si="6"/>
        <v>#DIV/0!</v>
      </c>
      <c r="U156" s="582"/>
      <c r="V156" s="582"/>
      <c r="W156" s="582" t="e">
        <f t="shared" si="7"/>
        <v>#DIV/0!</v>
      </c>
      <c r="X156" s="582"/>
      <c r="Y156" s="582"/>
      <c r="Z156" s="585"/>
      <c r="AA156" s="586"/>
      <c r="AB156" s="586"/>
      <c r="AC156" s="587"/>
      <c r="AD156" s="77">
        <v>111</v>
      </c>
      <c r="AE156" s="588"/>
      <c r="AF156" s="589"/>
      <c r="AG156" s="590"/>
      <c r="AH156" s="588" t="e">
        <f t="shared" si="4"/>
        <v>#DIV/0!</v>
      </c>
      <c r="AI156" s="589"/>
      <c r="AJ156" s="590"/>
      <c r="AK156" s="588" t="e">
        <f t="shared" si="5"/>
        <v>#DIV/0!</v>
      </c>
      <c r="AL156" s="589"/>
      <c r="AM156" s="590"/>
      <c r="AN156" s="585"/>
      <c r="AO156" s="586"/>
      <c r="AP156" s="586"/>
      <c r="AQ156" s="587"/>
    </row>
    <row r="157" spans="2:43" ht="15" customHeight="1">
      <c r="B157" s="95">
        <v>28</v>
      </c>
      <c r="C157" s="582"/>
      <c r="D157" s="582"/>
      <c r="E157" s="582"/>
      <c r="F157" s="582" t="e">
        <f t="shared" si="0"/>
        <v>#DIV/0!</v>
      </c>
      <c r="G157" s="582"/>
      <c r="H157" s="582"/>
      <c r="I157" s="582" t="e">
        <f t="shared" si="1"/>
        <v>#DIV/0!</v>
      </c>
      <c r="J157" s="582"/>
      <c r="K157" s="582"/>
      <c r="L157" s="583"/>
      <c r="M157" s="583"/>
      <c r="N157" s="583"/>
      <c r="O157" s="584"/>
      <c r="P157" s="86">
        <v>70</v>
      </c>
      <c r="Q157" s="582"/>
      <c r="R157" s="582"/>
      <c r="S157" s="582"/>
      <c r="T157" s="582" t="e">
        <f t="shared" si="6"/>
        <v>#DIV/0!</v>
      </c>
      <c r="U157" s="582"/>
      <c r="V157" s="582"/>
      <c r="W157" s="582" t="e">
        <f t="shared" si="7"/>
        <v>#DIV/0!</v>
      </c>
      <c r="X157" s="582"/>
      <c r="Y157" s="582"/>
      <c r="Z157" s="585"/>
      <c r="AA157" s="586"/>
      <c r="AB157" s="586"/>
      <c r="AC157" s="587"/>
      <c r="AD157" s="77">
        <v>112</v>
      </c>
      <c r="AE157" s="588"/>
      <c r="AF157" s="589"/>
      <c r="AG157" s="590"/>
      <c r="AH157" s="588" t="e">
        <f t="shared" si="4"/>
        <v>#DIV/0!</v>
      </c>
      <c r="AI157" s="589"/>
      <c r="AJ157" s="590"/>
      <c r="AK157" s="588" t="e">
        <f t="shared" si="5"/>
        <v>#DIV/0!</v>
      </c>
      <c r="AL157" s="589"/>
      <c r="AM157" s="590"/>
      <c r="AN157" s="585"/>
      <c r="AO157" s="586"/>
      <c r="AP157" s="586"/>
      <c r="AQ157" s="587"/>
    </row>
    <row r="158" spans="2:43" ht="15" customHeight="1">
      <c r="B158" s="95">
        <v>29</v>
      </c>
      <c r="C158" s="582"/>
      <c r="D158" s="582"/>
      <c r="E158" s="582"/>
      <c r="F158" s="582" t="e">
        <f t="shared" si="0"/>
        <v>#DIV/0!</v>
      </c>
      <c r="G158" s="582"/>
      <c r="H158" s="582"/>
      <c r="I158" s="582" t="e">
        <f t="shared" si="1"/>
        <v>#DIV/0!</v>
      </c>
      <c r="J158" s="582"/>
      <c r="K158" s="582"/>
      <c r="L158" s="583"/>
      <c r="M158" s="583"/>
      <c r="N158" s="583"/>
      <c r="O158" s="584"/>
      <c r="P158" s="86">
        <v>71</v>
      </c>
      <c r="Q158" s="582"/>
      <c r="R158" s="582"/>
      <c r="S158" s="582"/>
      <c r="T158" s="582" t="e">
        <f t="shared" si="6"/>
        <v>#DIV/0!</v>
      </c>
      <c r="U158" s="582"/>
      <c r="V158" s="582"/>
      <c r="W158" s="582" t="e">
        <f t="shared" si="7"/>
        <v>#DIV/0!</v>
      </c>
      <c r="X158" s="582"/>
      <c r="Y158" s="582"/>
      <c r="Z158" s="585"/>
      <c r="AA158" s="586"/>
      <c r="AB158" s="586"/>
      <c r="AC158" s="587"/>
      <c r="AD158" s="77">
        <v>113</v>
      </c>
      <c r="AE158" s="588"/>
      <c r="AF158" s="589"/>
      <c r="AG158" s="590"/>
      <c r="AH158" s="588" t="e">
        <f t="shared" si="4"/>
        <v>#DIV/0!</v>
      </c>
      <c r="AI158" s="589"/>
      <c r="AJ158" s="590"/>
      <c r="AK158" s="588" t="e">
        <f t="shared" si="5"/>
        <v>#DIV/0!</v>
      </c>
      <c r="AL158" s="589"/>
      <c r="AM158" s="590"/>
      <c r="AN158" s="585"/>
      <c r="AO158" s="586"/>
      <c r="AP158" s="586"/>
      <c r="AQ158" s="587"/>
    </row>
    <row r="159" spans="2:43" ht="15.75" customHeight="1">
      <c r="B159" s="95">
        <v>30</v>
      </c>
      <c r="C159" s="582"/>
      <c r="D159" s="582"/>
      <c r="E159" s="582"/>
      <c r="F159" s="582" t="e">
        <f t="shared" si="0"/>
        <v>#DIV/0!</v>
      </c>
      <c r="G159" s="582"/>
      <c r="H159" s="582"/>
      <c r="I159" s="582" t="e">
        <f t="shared" si="1"/>
        <v>#DIV/0!</v>
      </c>
      <c r="J159" s="582"/>
      <c r="K159" s="582"/>
      <c r="L159" s="583"/>
      <c r="M159" s="583"/>
      <c r="N159" s="583"/>
      <c r="O159" s="584"/>
      <c r="P159" s="86">
        <v>72</v>
      </c>
      <c r="Q159" s="582"/>
      <c r="R159" s="582"/>
      <c r="S159" s="582"/>
      <c r="T159" s="582" t="e">
        <f t="shared" si="6"/>
        <v>#DIV/0!</v>
      </c>
      <c r="U159" s="582"/>
      <c r="V159" s="582"/>
      <c r="W159" s="582" t="e">
        <f t="shared" si="7"/>
        <v>#DIV/0!</v>
      </c>
      <c r="X159" s="582"/>
      <c r="Y159" s="582"/>
      <c r="Z159" s="585"/>
      <c r="AA159" s="586"/>
      <c r="AB159" s="586"/>
      <c r="AC159" s="587"/>
      <c r="AD159" s="77">
        <v>114</v>
      </c>
      <c r="AE159" s="588"/>
      <c r="AF159" s="589"/>
      <c r="AG159" s="590"/>
      <c r="AH159" s="588" t="e">
        <f t="shared" si="4"/>
        <v>#DIV/0!</v>
      </c>
      <c r="AI159" s="589"/>
      <c r="AJ159" s="590"/>
      <c r="AK159" s="588" t="e">
        <f t="shared" si="5"/>
        <v>#DIV/0!</v>
      </c>
      <c r="AL159" s="589"/>
      <c r="AM159" s="590"/>
      <c r="AN159" s="585"/>
      <c r="AO159" s="586"/>
      <c r="AP159" s="586"/>
      <c r="AQ159" s="587"/>
    </row>
    <row r="160" spans="2:43" ht="15" customHeight="1">
      <c r="B160" s="95">
        <v>31</v>
      </c>
      <c r="C160" s="582"/>
      <c r="D160" s="582"/>
      <c r="E160" s="582"/>
      <c r="F160" s="582" t="e">
        <f t="shared" si="0"/>
        <v>#DIV/0!</v>
      </c>
      <c r="G160" s="582"/>
      <c r="H160" s="582"/>
      <c r="I160" s="582" t="e">
        <f t="shared" si="1"/>
        <v>#DIV/0!</v>
      </c>
      <c r="J160" s="582"/>
      <c r="K160" s="582"/>
      <c r="L160" s="583"/>
      <c r="M160" s="583"/>
      <c r="N160" s="583"/>
      <c r="O160" s="584"/>
      <c r="P160" s="86">
        <v>73</v>
      </c>
      <c r="Q160" s="582"/>
      <c r="R160" s="582"/>
      <c r="S160" s="582"/>
      <c r="T160" s="582" t="e">
        <f t="shared" si="6"/>
        <v>#DIV/0!</v>
      </c>
      <c r="U160" s="582"/>
      <c r="V160" s="582"/>
      <c r="W160" s="582" t="e">
        <f t="shared" si="7"/>
        <v>#DIV/0!</v>
      </c>
      <c r="X160" s="582"/>
      <c r="Y160" s="582"/>
      <c r="Z160" s="585"/>
      <c r="AA160" s="586"/>
      <c r="AB160" s="586"/>
      <c r="AC160" s="587"/>
      <c r="AD160" s="77">
        <v>115</v>
      </c>
      <c r="AE160" s="588"/>
      <c r="AF160" s="589"/>
      <c r="AG160" s="590"/>
      <c r="AH160" s="588" t="e">
        <f t="shared" si="4"/>
        <v>#DIV/0!</v>
      </c>
      <c r="AI160" s="589"/>
      <c r="AJ160" s="590"/>
      <c r="AK160" s="588" t="e">
        <f t="shared" si="5"/>
        <v>#DIV/0!</v>
      </c>
      <c r="AL160" s="589"/>
      <c r="AM160" s="590"/>
      <c r="AN160" s="585"/>
      <c r="AO160" s="586"/>
      <c r="AP160" s="586"/>
      <c r="AQ160" s="587"/>
    </row>
    <row r="161" spans="2:43" ht="15" customHeight="1">
      <c r="B161" s="95">
        <v>32</v>
      </c>
      <c r="C161" s="582"/>
      <c r="D161" s="582"/>
      <c r="E161" s="582"/>
      <c r="F161" s="582" t="e">
        <f t="shared" si="0"/>
        <v>#DIV/0!</v>
      </c>
      <c r="G161" s="582"/>
      <c r="H161" s="582"/>
      <c r="I161" s="582" t="e">
        <f t="shared" si="1"/>
        <v>#DIV/0!</v>
      </c>
      <c r="J161" s="582"/>
      <c r="K161" s="582"/>
      <c r="L161" s="583"/>
      <c r="M161" s="583"/>
      <c r="N161" s="583"/>
      <c r="O161" s="584"/>
      <c r="P161" s="86">
        <v>74</v>
      </c>
      <c r="Q161" s="582"/>
      <c r="R161" s="582"/>
      <c r="S161" s="582"/>
      <c r="T161" s="582" t="e">
        <f t="shared" si="6"/>
        <v>#DIV/0!</v>
      </c>
      <c r="U161" s="582"/>
      <c r="V161" s="582"/>
      <c r="W161" s="582" t="e">
        <f t="shared" si="7"/>
        <v>#DIV/0!</v>
      </c>
      <c r="X161" s="582"/>
      <c r="Y161" s="582"/>
      <c r="Z161" s="585"/>
      <c r="AA161" s="586"/>
      <c r="AB161" s="586"/>
      <c r="AC161" s="587"/>
      <c r="AD161" s="77">
        <v>116</v>
      </c>
      <c r="AE161" s="588"/>
      <c r="AF161" s="589"/>
      <c r="AG161" s="590"/>
      <c r="AH161" s="588" t="e">
        <f t="shared" si="4"/>
        <v>#DIV/0!</v>
      </c>
      <c r="AI161" s="589"/>
      <c r="AJ161" s="590"/>
      <c r="AK161" s="588" t="e">
        <f t="shared" si="5"/>
        <v>#DIV/0!</v>
      </c>
      <c r="AL161" s="589"/>
      <c r="AM161" s="590"/>
      <c r="AN161" s="585"/>
      <c r="AO161" s="586"/>
      <c r="AP161" s="586"/>
      <c r="AQ161" s="587"/>
    </row>
    <row r="162" spans="2:43" ht="15" customHeight="1">
      <c r="B162" s="95">
        <v>33</v>
      </c>
      <c r="C162" s="582"/>
      <c r="D162" s="582"/>
      <c r="E162" s="582"/>
      <c r="F162" s="582" t="e">
        <f t="shared" si="0"/>
        <v>#DIV/0!</v>
      </c>
      <c r="G162" s="582"/>
      <c r="H162" s="582"/>
      <c r="I162" s="582" t="e">
        <f t="shared" si="1"/>
        <v>#DIV/0!</v>
      </c>
      <c r="J162" s="582"/>
      <c r="K162" s="582"/>
      <c r="L162" s="583"/>
      <c r="M162" s="583"/>
      <c r="N162" s="583"/>
      <c r="O162" s="584"/>
      <c r="P162" s="86">
        <v>75</v>
      </c>
      <c r="Q162" s="582"/>
      <c r="R162" s="582"/>
      <c r="S162" s="582"/>
      <c r="T162" s="582" t="e">
        <f t="shared" si="6"/>
        <v>#DIV/0!</v>
      </c>
      <c r="U162" s="582"/>
      <c r="V162" s="582"/>
      <c r="W162" s="582" t="e">
        <f t="shared" si="7"/>
        <v>#DIV/0!</v>
      </c>
      <c r="X162" s="582"/>
      <c r="Y162" s="582"/>
      <c r="Z162" s="585"/>
      <c r="AA162" s="586"/>
      <c r="AB162" s="586"/>
      <c r="AC162" s="587"/>
      <c r="AD162" s="77">
        <v>117</v>
      </c>
      <c r="AE162" s="588"/>
      <c r="AF162" s="589"/>
      <c r="AG162" s="590"/>
      <c r="AH162" s="588" t="e">
        <f t="shared" si="4"/>
        <v>#DIV/0!</v>
      </c>
      <c r="AI162" s="589"/>
      <c r="AJ162" s="590"/>
      <c r="AK162" s="588" t="e">
        <f t="shared" si="5"/>
        <v>#DIV/0!</v>
      </c>
      <c r="AL162" s="589"/>
      <c r="AM162" s="590"/>
      <c r="AN162" s="585"/>
      <c r="AO162" s="586"/>
      <c r="AP162" s="586"/>
      <c r="AQ162" s="587"/>
    </row>
    <row r="163" spans="2:43" ht="17.25" customHeight="1">
      <c r="B163" s="95">
        <v>34</v>
      </c>
      <c r="C163" s="582"/>
      <c r="D163" s="582"/>
      <c r="E163" s="582"/>
      <c r="F163" s="582" t="e">
        <f t="shared" si="0"/>
        <v>#DIV/0!</v>
      </c>
      <c r="G163" s="582"/>
      <c r="H163" s="582"/>
      <c r="I163" s="582" t="e">
        <f t="shared" si="1"/>
        <v>#DIV/0!</v>
      </c>
      <c r="J163" s="582"/>
      <c r="K163" s="582"/>
      <c r="L163" s="583"/>
      <c r="M163" s="583"/>
      <c r="N163" s="583"/>
      <c r="O163" s="584"/>
      <c r="P163" s="86">
        <v>76</v>
      </c>
      <c r="Q163" s="582"/>
      <c r="R163" s="582"/>
      <c r="S163" s="582"/>
      <c r="T163" s="582" t="e">
        <f t="shared" si="6"/>
        <v>#DIV/0!</v>
      </c>
      <c r="U163" s="582"/>
      <c r="V163" s="582"/>
      <c r="W163" s="582" t="e">
        <f t="shared" si="7"/>
        <v>#DIV/0!</v>
      </c>
      <c r="X163" s="582"/>
      <c r="Y163" s="582"/>
      <c r="Z163" s="585"/>
      <c r="AA163" s="586"/>
      <c r="AB163" s="586"/>
      <c r="AC163" s="587"/>
      <c r="AD163" s="77">
        <v>118</v>
      </c>
      <c r="AE163" s="588"/>
      <c r="AF163" s="589"/>
      <c r="AG163" s="590"/>
      <c r="AH163" s="588" t="e">
        <f t="shared" si="4"/>
        <v>#DIV/0!</v>
      </c>
      <c r="AI163" s="589"/>
      <c r="AJ163" s="590"/>
      <c r="AK163" s="588" t="e">
        <f t="shared" si="5"/>
        <v>#DIV/0!</v>
      </c>
      <c r="AL163" s="589"/>
      <c r="AM163" s="590"/>
      <c r="AN163" s="585"/>
      <c r="AO163" s="586"/>
      <c r="AP163" s="586"/>
      <c r="AQ163" s="587"/>
    </row>
    <row r="164" spans="2:43" ht="17.25" customHeight="1">
      <c r="B164" s="95">
        <v>35</v>
      </c>
      <c r="C164" s="582"/>
      <c r="D164" s="582"/>
      <c r="E164" s="582"/>
      <c r="F164" s="582" t="e">
        <f t="shared" si="0"/>
        <v>#DIV/0!</v>
      </c>
      <c r="G164" s="582"/>
      <c r="H164" s="582"/>
      <c r="I164" s="582" t="e">
        <f t="shared" si="1"/>
        <v>#DIV/0!</v>
      </c>
      <c r="J164" s="582"/>
      <c r="K164" s="582"/>
      <c r="L164" s="583"/>
      <c r="M164" s="583"/>
      <c r="N164" s="583"/>
      <c r="O164" s="584"/>
      <c r="P164" s="86">
        <v>77</v>
      </c>
      <c r="Q164" s="582"/>
      <c r="R164" s="582"/>
      <c r="S164" s="582"/>
      <c r="T164" s="582" t="e">
        <f t="shared" si="6"/>
        <v>#DIV/0!</v>
      </c>
      <c r="U164" s="582"/>
      <c r="V164" s="582"/>
      <c r="W164" s="582" t="e">
        <f t="shared" si="7"/>
        <v>#DIV/0!</v>
      </c>
      <c r="X164" s="582"/>
      <c r="Y164" s="582"/>
      <c r="Z164" s="585"/>
      <c r="AA164" s="586"/>
      <c r="AB164" s="586"/>
      <c r="AC164" s="587"/>
      <c r="AD164" s="77">
        <v>119</v>
      </c>
      <c r="AE164" s="588"/>
      <c r="AF164" s="589"/>
      <c r="AG164" s="590"/>
      <c r="AH164" s="588" t="e">
        <f t="shared" si="4"/>
        <v>#DIV/0!</v>
      </c>
      <c r="AI164" s="589"/>
      <c r="AJ164" s="590"/>
      <c r="AK164" s="588" t="e">
        <f t="shared" si="5"/>
        <v>#DIV/0!</v>
      </c>
      <c r="AL164" s="589"/>
      <c r="AM164" s="590"/>
      <c r="AN164" s="585"/>
      <c r="AO164" s="586"/>
      <c r="AP164" s="586"/>
      <c r="AQ164" s="587"/>
    </row>
    <row r="165" spans="2:43" ht="15" customHeight="1">
      <c r="B165" s="95">
        <v>36</v>
      </c>
      <c r="C165" s="582"/>
      <c r="D165" s="582"/>
      <c r="E165" s="582"/>
      <c r="F165" s="582" t="e">
        <f t="shared" si="0"/>
        <v>#DIV/0!</v>
      </c>
      <c r="G165" s="582"/>
      <c r="H165" s="582"/>
      <c r="I165" s="582" t="e">
        <f t="shared" si="1"/>
        <v>#DIV/0!</v>
      </c>
      <c r="J165" s="582"/>
      <c r="K165" s="582"/>
      <c r="L165" s="583"/>
      <c r="M165" s="583"/>
      <c r="N165" s="583"/>
      <c r="O165" s="584"/>
      <c r="P165" s="86">
        <v>78</v>
      </c>
      <c r="Q165" s="582"/>
      <c r="R165" s="582"/>
      <c r="S165" s="582"/>
      <c r="T165" s="582" t="e">
        <f t="shared" si="6"/>
        <v>#DIV/0!</v>
      </c>
      <c r="U165" s="582"/>
      <c r="V165" s="582"/>
      <c r="W165" s="582" t="e">
        <f t="shared" si="7"/>
        <v>#DIV/0!</v>
      </c>
      <c r="X165" s="582"/>
      <c r="Y165" s="582"/>
      <c r="Z165" s="585"/>
      <c r="AA165" s="586"/>
      <c r="AB165" s="586"/>
      <c r="AC165" s="587"/>
      <c r="AD165" s="77">
        <v>120</v>
      </c>
      <c r="AE165" s="588"/>
      <c r="AF165" s="589"/>
      <c r="AG165" s="590"/>
      <c r="AH165" s="588" t="e">
        <f t="shared" si="4"/>
        <v>#DIV/0!</v>
      </c>
      <c r="AI165" s="589"/>
      <c r="AJ165" s="590"/>
      <c r="AK165" s="588" t="e">
        <f t="shared" si="5"/>
        <v>#DIV/0!</v>
      </c>
      <c r="AL165" s="589"/>
      <c r="AM165" s="590"/>
      <c r="AN165" s="585"/>
      <c r="AO165" s="586"/>
      <c r="AP165" s="586"/>
      <c r="AQ165" s="587"/>
    </row>
    <row r="166" spans="2:43" ht="13.5" customHeight="1">
      <c r="B166" s="95">
        <v>37</v>
      </c>
      <c r="C166" s="582"/>
      <c r="D166" s="582"/>
      <c r="E166" s="582"/>
      <c r="F166" s="582" t="e">
        <f t="shared" si="0"/>
        <v>#DIV/0!</v>
      </c>
      <c r="G166" s="582"/>
      <c r="H166" s="582"/>
      <c r="I166" s="582" t="e">
        <f t="shared" si="1"/>
        <v>#DIV/0!</v>
      </c>
      <c r="J166" s="582"/>
      <c r="K166" s="582"/>
      <c r="L166" s="583"/>
      <c r="M166" s="583"/>
      <c r="N166" s="583"/>
      <c r="O166" s="584"/>
      <c r="P166" s="86">
        <v>79</v>
      </c>
      <c r="Q166" s="582"/>
      <c r="R166" s="582"/>
      <c r="S166" s="582"/>
      <c r="T166" s="582" t="e">
        <f t="shared" si="6"/>
        <v>#DIV/0!</v>
      </c>
      <c r="U166" s="582"/>
      <c r="V166" s="582"/>
      <c r="W166" s="582" t="e">
        <f t="shared" si="7"/>
        <v>#DIV/0!</v>
      </c>
      <c r="X166" s="582"/>
      <c r="Y166" s="582"/>
      <c r="Z166" s="585"/>
      <c r="AA166" s="586"/>
      <c r="AB166" s="586"/>
      <c r="AC166" s="587"/>
      <c r="AD166" s="77">
        <v>121</v>
      </c>
      <c r="AE166" s="588"/>
      <c r="AF166" s="589"/>
      <c r="AG166" s="590"/>
      <c r="AH166" s="588" t="e">
        <f t="shared" si="4"/>
        <v>#DIV/0!</v>
      </c>
      <c r="AI166" s="589"/>
      <c r="AJ166" s="590"/>
      <c r="AK166" s="588" t="e">
        <f t="shared" si="5"/>
        <v>#DIV/0!</v>
      </c>
      <c r="AL166" s="589"/>
      <c r="AM166" s="590"/>
      <c r="AN166" s="585"/>
      <c r="AO166" s="586"/>
      <c r="AP166" s="586"/>
      <c r="AQ166" s="587"/>
    </row>
    <row r="167" spans="2:43" ht="15" customHeight="1">
      <c r="B167" s="95">
        <v>38</v>
      </c>
      <c r="C167" s="582"/>
      <c r="D167" s="582"/>
      <c r="E167" s="582"/>
      <c r="F167" s="582" t="e">
        <f t="shared" si="0"/>
        <v>#DIV/0!</v>
      </c>
      <c r="G167" s="582"/>
      <c r="H167" s="582"/>
      <c r="I167" s="582" t="e">
        <f t="shared" si="1"/>
        <v>#DIV/0!</v>
      </c>
      <c r="J167" s="582"/>
      <c r="K167" s="582"/>
      <c r="L167" s="583"/>
      <c r="M167" s="583"/>
      <c r="N167" s="583"/>
      <c r="O167" s="584"/>
      <c r="P167" s="86">
        <v>80</v>
      </c>
      <c r="Q167" s="582"/>
      <c r="R167" s="582"/>
      <c r="S167" s="582"/>
      <c r="T167" s="582" t="e">
        <f t="shared" si="6"/>
        <v>#DIV/0!</v>
      </c>
      <c r="U167" s="582"/>
      <c r="V167" s="582"/>
      <c r="W167" s="582" t="e">
        <f t="shared" si="7"/>
        <v>#DIV/0!</v>
      </c>
      <c r="X167" s="582"/>
      <c r="Y167" s="582"/>
      <c r="Z167" s="585"/>
      <c r="AA167" s="586"/>
      <c r="AB167" s="586"/>
      <c r="AC167" s="587"/>
      <c r="AD167" s="77">
        <v>122</v>
      </c>
      <c r="AE167" s="588"/>
      <c r="AF167" s="589"/>
      <c r="AG167" s="590"/>
      <c r="AH167" s="588" t="e">
        <f t="shared" si="4"/>
        <v>#DIV/0!</v>
      </c>
      <c r="AI167" s="589"/>
      <c r="AJ167" s="590"/>
      <c r="AK167" s="588" t="e">
        <f t="shared" si="5"/>
        <v>#DIV/0!</v>
      </c>
      <c r="AL167" s="589"/>
      <c r="AM167" s="590"/>
      <c r="AN167" s="585"/>
      <c r="AO167" s="586"/>
      <c r="AP167" s="586"/>
      <c r="AQ167" s="587"/>
    </row>
    <row r="168" spans="2:43" ht="15.75" customHeight="1">
      <c r="B168" s="95">
        <v>39</v>
      </c>
      <c r="C168" s="582"/>
      <c r="D168" s="582"/>
      <c r="E168" s="582"/>
      <c r="F168" s="582" t="e">
        <f t="shared" si="0"/>
        <v>#DIV/0!</v>
      </c>
      <c r="G168" s="582"/>
      <c r="H168" s="582"/>
      <c r="I168" s="582" t="e">
        <f t="shared" si="1"/>
        <v>#DIV/0!</v>
      </c>
      <c r="J168" s="582"/>
      <c r="K168" s="582"/>
      <c r="L168" s="583"/>
      <c r="M168" s="583"/>
      <c r="N168" s="583"/>
      <c r="O168" s="584"/>
      <c r="P168" s="86">
        <v>81</v>
      </c>
      <c r="Q168" s="588"/>
      <c r="R168" s="589"/>
      <c r="S168" s="590"/>
      <c r="T168" s="582" t="e">
        <f t="shared" si="6"/>
        <v>#DIV/0!</v>
      </c>
      <c r="U168" s="582"/>
      <c r="V168" s="582"/>
      <c r="W168" s="582" t="e">
        <f t="shared" si="7"/>
        <v>#DIV/0!</v>
      </c>
      <c r="X168" s="582"/>
      <c r="Y168" s="582"/>
      <c r="Z168" s="585"/>
      <c r="AA168" s="586"/>
      <c r="AB168" s="586"/>
      <c r="AC168" s="587"/>
      <c r="AD168" s="77">
        <v>123</v>
      </c>
      <c r="AE168" s="588"/>
      <c r="AF168" s="589"/>
      <c r="AG168" s="590"/>
      <c r="AH168" s="588" t="e">
        <f t="shared" si="4"/>
        <v>#DIV/0!</v>
      </c>
      <c r="AI168" s="589"/>
      <c r="AJ168" s="590"/>
      <c r="AK168" s="588" t="e">
        <f t="shared" si="5"/>
        <v>#DIV/0!</v>
      </c>
      <c r="AL168" s="589"/>
      <c r="AM168" s="590"/>
      <c r="AN168" s="585"/>
      <c r="AO168" s="586"/>
      <c r="AP168" s="586"/>
      <c r="AQ168" s="587"/>
    </row>
    <row r="169" spans="2:43" ht="13.5" customHeight="1">
      <c r="B169" s="95">
        <v>40</v>
      </c>
      <c r="C169" s="582"/>
      <c r="D169" s="582"/>
      <c r="E169" s="582"/>
      <c r="F169" s="582" t="e">
        <f t="shared" si="0"/>
        <v>#DIV/0!</v>
      </c>
      <c r="G169" s="582"/>
      <c r="H169" s="582"/>
      <c r="I169" s="582" t="e">
        <f t="shared" si="1"/>
        <v>#DIV/0!</v>
      </c>
      <c r="J169" s="582"/>
      <c r="K169" s="582"/>
      <c r="L169" s="583"/>
      <c r="M169" s="583"/>
      <c r="N169" s="583"/>
      <c r="O169" s="584"/>
      <c r="P169" s="86">
        <v>82</v>
      </c>
      <c r="Q169" s="588"/>
      <c r="R169" s="589"/>
      <c r="S169" s="590"/>
      <c r="T169" s="582" t="e">
        <f t="shared" si="6"/>
        <v>#DIV/0!</v>
      </c>
      <c r="U169" s="582"/>
      <c r="V169" s="582"/>
      <c r="W169" s="582" t="e">
        <f t="shared" si="7"/>
        <v>#DIV/0!</v>
      </c>
      <c r="X169" s="582"/>
      <c r="Y169" s="582"/>
      <c r="Z169" s="585"/>
      <c r="AA169" s="586"/>
      <c r="AB169" s="586"/>
      <c r="AC169" s="587"/>
      <c r="AD169" s="77">
        <v>124</v>
      </c>
      <c r="AE169" s="588"/>
      <c r="AF169" s="589"/>
      <c r="AG169" s="590"/>
      <c r="AH169" s="588" t="e">
        <f t="shared" si="4"/>
        <v>#DIV/0!</v>
      </c>
      <c r="AI169" s="589"/>
      <c r="AJ169" s="590"/>
      <c r="AK169" s="588" t="e">
        <f t="shared" si="5"/>
        <v>#DIV/0!</v>
      </c>
      <c r="AL169" s="589"/>
      <c r="AM169" s="590"/>
      <c r="AN169" s="585"/>
      <c r="AO169" s="586"/>
      <c r="AP169" s="586"/>
      <c r="AQ169" s="587"/>
    </row>
    <row r="170" spans="2:43" ht="13.5" customHeight="1">
      <c r="B170" s="95">
        <v>41</v>
      </c>
      <c r="C170" s="582"/>
      <c r="D170" s="582"/>
      <c r="E170" s="582"/>
      <c r="F170" s="582" t="e">
        <f t="shared" si="0"/>
        <v>#DIV/0!</v>
      </c>
      <c r="G170" s="582"/>
      <c r="H170" s="582"/>
      <c r="I170" s="582" t="e">
        <f t="shared" si="1"/>
        <v>#DIV/0!</v>
      </c>
      <c r="J170" s="582"/>
      <c r="K170" s="582"/>
      <c r="L170" s="583"/>
      <c r="M170" s="583"/>
      <c r="N170" s="583"/>
      <c r="O170" s="584"/>
      <c r="P170" s="86">
        <v>83</v>
      </c>
      <c r="Q170" s="588"/>
      <c r="R170" s="589"/>
      <c r="S170" s="590"/>
      <c r="T170" s="582" t="e">
        <f t="shared" si="6"/>
        <v>#DIV/0!</v>
      </c>
      <c r="U170" s="582"/>
      <c r="V170" s="582"/>
      <c r="W170" s="582" t="e">
        <f t="shared" si="7"/>
        <v>#DIV/0!</v>
      </c>
      <c r="X170" s="582"/>
      <c r="Y170" s="582"/>
      <c r="Z170" s="585"/>
      <c r="AA170" s="586"/>
      <c r="AB170" s="586"/>
      <c r="AC170" s="587"/>
      <c r="AD170" s="77">
        <v>125</v>
      </c>
      <c r="AE170" s="588"/>
      <c r="AF170" s="589"/>
      <c r="AG170" s="590"/>
      <c r="AH170" s="588" t="e">
        <f t="shared" si="4"/>
        <v>#DIV/0!</v>
      </c>
      <c r="AI170" s="589"/>
      <c r="AJ170" s="590"/>
      <c r="AK170" s="588" t="e">
        <f t="shared" si="5"/>
        <v>#DIV/0!</v>
      </c>
      <c r="AL170" s="589"/>
      <c r="AM170" s="590"/>
      <c r="AN170" s="585"/>
      <c r="AO170" s="586"/>
      <c r="AP170" s="586"/>
      <c r="AQ170" s="587"/>
    </row>
    <row r="171" spans="2:43" ht="14.25" customHeight="1" thickBot="1">
      <c r="B171" s="96">
        <v>42</v>
      </c>
      <c r="C171" s="591"/>
      <c r="D171" s="591"/>
      <c r="E171" s="591"/>
      <c r="F171" s="582" t="e">
        <f t="shared" si="0"/>
        <v>#DIV/0!</v>
      </c>
      <c r="G171" s="582"/>
      <c r="H171" s="582"/>
      <c r="I171" s="582" t="e">
        <f t="shared" si="1"/>
        <v>#DIV/0!</v>
      </c>
      <c r="J171" s="582"/>
      <c r="K171" s="582"/>
      <c r="L171" s="585"/>
      <c r="M171" s="586"/>
      <c r="N171" s="586"/>
      <c r="O171" s="587"/>
      <c r="P171" s="87">
        <v>84</v>
      </c>
      <c r="Q171" s="592"/>
      <c r="R171" s="593"/>
      <c r="S171" s="594"/>
      <c r="T171" s="582" t="e">
        <f t="shared" si="6"/>
        <v>#DIV/0!</v>
      </c>
      <c r="U171" s="582"/>
      <c r="V171" s="582"/>
      <c r="W171" s="582" t="e">
        <f t="shared" si="7"/>
        <v>#DIV/0!</v>
      </c>
      <c r="X171" s="582"/>
      <c r="Y171" s="582"/>
      <c r="Z171" s="585"/>
      <c r="AA171" s="586"/>
      <c r="AB171" s="586"/>
      <c r="AC171" s="587"/>
      <c r="AD171" s="78"/>
      <c r="AE171" s="595"/>
      <c r="AF171" s="596"/>
      <c r="AG171" s="597"/>
      <c r="AH171" s="585"/>
      <c r="AI171" s="586"/>
      <c r="AJ171" s="602"/>
      <c r="AK171" s="585"/>
      <c r="AL171" s="586"/>
      <c r="AM171" s="602"/>
      <c r="AN171" s="595"/>
      <c r="AO171" s="596"/>
      <c r="AP171" s="596"/>
      <c r="AQ171" s="598"/>
    </row>
    <row r="172" spans="2:43" ht="9" customHeight="1" thickBot="1">
      <c r="B172" s="58"/>
      <c r="C172" s="75"/>
      <c r="D172" s="75"/>
      <c r="E172" s="75"/>
      <c r="F172" s="75"/>
      <c r="G172" s="75"/>
      <c r="H172" s="75"/>
      <c r="I172" s="75"/>
      <c r="J172" s="75"/>
      <c r="K172" s="75"/>
      <c r="L172" s="75"/>
      <c r="M172" s="75"/>
      <c r="N172" s="75"/>
      <c r="O172" s="75"/>
      <c r="P172" s="58"/>
      <c r="Q172" s="75"/>
      <c r="R172" s="75"/>
      <c r="S172" s="75"/>
      <c r="T172" s="75"/>
      <c r="U172" s="75"/>
      <c r="V172" s="75"/>
      <c r="W172" s="75"/>
      <c r="X172" s="75"/>
      <c r="Y172" s="75"/>
      <c r="Z172" s="75"/>
      <c r="AA172" s="75"/>
      <c r="AB172" s="75"/>
      <c r="AC172" s="75"/>
      <c r="AD172" s="79"/>
      <c r="AE172" s="75"/>
      <c r="AF172" s="75"/>
      <c r="AG172" s="75"/>
      <c r="AH172" s="75"/>
      <c r="AI172" s="75"/>
      <c r="AJ172" s="75"/>
      <c r="AK172" s="75"/>
      <c r="AL172" s="75"/>
      <c r="AM172" s="75"/>
      <c r="AN172" s="75"/>
      <c r="AO172" s="75"/>
      <c r="AP172" s="75"/>
      <c r="AQ172" s="75"/>
    </row>
    <row r="173" spans="4:42" ht="21.75" customHeight="1">
      <c r="D173" s="611" t="s">
        <v>59</v>
      </c>
      <c r="E173" s="612"/>
      <c r="F173" s="612"/>
      <c r="G173" s="612"/>
      <c r="H173" s="612"/>
      <c r="I173" s="612"/>
      <c r="J173" s="612"/>
      <c r="K173" s="612"/>
      <c r="L173" s="612"/>
      <c r="M173" s="612"/>
      <c r="N173" s="612"/>
      <c r="O173" s="612"/>
      <c r="P173" s="612"/>
      <c r="Q173" s="612"/>
      <c r="R173" s="612"/>
      <c r="S173" s="612"/>
      <c r="T173" s="612"/>
      <c r="U173" s="612"/>
      <c r="V173" s="612"/>
      <c r="W173" s="613" t="e">
        <f>+AVERAGE(I130:K171,W130:Y171,AK130:AM170)</f>
        <v>#DIV/0!</v>
      </c>
      <c r="X173" s="614"/>
      <c r="Y173" s="614"/>
      <c r="Z173" s="614"/>
      <c r="AA173" s="614"/>
      <c r="AB173" s="614"/>
      <c r="AC173" s="614"/>
      <c r="AD173" s="614"/>
      <c r="AE173" s="614"/>
      <c r="AF173" s="615"/>
      <c r="AG173" s="59"/>
      <c r="AH173" s="59"/>
      <c r="AI173" s="59"/>
      <c r="AJ173" s="59"/>
      <c r="AK173" s="59"/>
      <c r="AL173" s="59"/>
      <c r="AM173" s="59"/>
      <c r="AN173" s="59"/>
      <c r="AO173" s="59"/>
      <c r="AP173" s="59"/>
    </row>
    <row r="174" spans="4:42" ht="21.75" customHeight="1">
      <c r="D174" s="603" t="s">
        <v>47</v>
      </c>
      <c r="E174" s="604"/>
      <c r="F174" s="604"/>
      <c r="G174" s="604"/>
      <c r="H174" s="604"/>
      <c r="I174" s="604"/>
      <c r="J174" s="604"/>
      <c r="K174" s="604"/>
      <c r="L174" s="604"/>
      <c r="M174" s="604"/>
      <c r="N174" s="604"/>
      <c r="O174" s="604"/>
      <c r="P174" s="604"/>
      <c r="Q174" s="604"/>
      <c r="R174" s="604"/>
      <c r="S174" s="604"/>
      <c r="T174" s="604"/>
      <c r="U174" s="604"/>
      <c r="V174" s="604"/>
      <c r="W174" s="616" t="e">
        <f>+STDEVA(I130:K171,W130:Y171,AK130:AM170)</f>
        <v>#DIV/0!</v>
      </c>
      <c r="X174" s="617"/>
      <c r="Y174" s="617"/>
      <c r="Z174" s="617"/>
      <c r="AA174" s="617"/>
      <c r="AB174" s="617"/>
      <c r="AC174" s="617"/>
      <c r="AD174" s="617"/>
      <c r="AE174" s="617"/>
      <c r="AF174" s="618"/>
      <c r="AG174" s="60"/>
      <c r="AH174" s="60"/>
      <c r="AI174" s="60"/>
      <c r="AJ174" s="60"/>
      <c r="AK174" s="60"/>
      <c r="AL174" s="60"/>
      <c r="AM174" s="60"/>
      <c r="AN174" s="60"/>
      <c r="AO174" s="60"/>
      <c r="AP174" s="60"/>
    </row>
    <row r="175" spans="4:42" ht="21.75" customHeight="1">
      <c r="D175" s="603" t="s">
        <v>44</v>
      </c>
      <c r="E175" s="604"/>
      <c r="F175" s="604"/>
      <c r="G175" s="604"/>
      <c r="H175" s="604"/>
      <c r="I175" s="604"/>
      <c r="J175" s="604"/>
      <c r="K175" s="604"/>
      <c r="L175" s="604"/>
      <c r="M175" s="604"/>
      <c r="N175" s="604"/>
      <c r="O175" s="604"/>
      <c r="P175" s="604"/>
      <c r="Q175" s="604"/>
      <c r="R175" s="604"/>
      <c r="S175" s="604"/>
      <c r="T175" s="604"/>
      <c r="U175" s="604"/>
      <c r="V175" s="604"/>
      <c r="W175" s="599"/>
      <c r="X175" s="600"/>
      <c r="Y175" s="600"/>
      <c r="Z175" s="600"/>
      <c r="AA175" s="600"/>
      <c r="AB175" s="600"/>
      <c r="AC175" s="600"/>
      <c r="AD175" s="600"/>
      <c r="AE175" s="600"/>
      <c r="AF175" s="601"/>
      <c r="AG175" s="61"/>
      <c r="AH175" s="61"/>
      <c r="AI175" s="61"/>
      <c r="AJ175" s="61"/>
      <c r="AK175" s="61"/>
      <c r="AL175" s="61"/>
      <c r="AM175" s="61"/>
      <c r="AN175" s="61"/>
      <c r="AO175" s="61"/>
      <c r="AP175" s="61"/>
    </row>
    <row r="176" spans="4:42" ht="21.75" customHeight="1">
      <c r="D176" s="603" t="s">
        <v>45</v>
      </c>
      <c r="E176" s="604"/>
      <c r="F176" s="604"/>
      <c r="G176" s="604"/>
      <c r="H176" s="604"/>
      <c r="I176" s="604"/>
      <c r="J176" s="604"/>
      <c r="K176" s="604"/>
      <c r="L176" s="604"/>
      <c r="M176" s="604"/>
      <c r="N176" s="604"/>
      <c r="O176" s="604"/>
      <c r="P176" s="604"/>
      <c r="Q176" s="604"/>
      <c r="R176" s="604"/>
      <c r="S176" s="604"/>
      <c r="T176" s="604"/>
      <c r="U176" s="604"/>
      <c r="V176" s="604"/>
      <c r="W176" s="599"/>
      <c r="X176" s="600"/>
      <c r="Y176" s="600"/>
      <c r="Z176" s="600"/>
      <c r="AA176" s="600"/>
      <c r="AB176" s="600"/>
      <c r="AC176" s="600"/>
      <c r="AD176" s="600"/>
      <c r="AE176" s="600"/>
      <c r="AF176" s="601"/>
      <c r="AG176" s="61"/>
      <c r="AH176" s="61"/>
      <c r="AI176" s="61"/>
      <c r="AJ176" s="61"/>
      <c r="AK176" s="61"/>
      <c r="AL176" s="61"/>
      <c r="AM176" s="61"/>
      <c r="AN176" s="61"/>
      <c r="AO176" s="61"/>
      <c r="AP176" s="61"/>
    </row>
    <row r="177" spans="4:42" ht="21.75" customHeight="1">
      <c r="D177" s="605" t="s">
        <v>92</v>
      </c>
      <c r="E177" s="606"/>
      <c r="F177" s="606"/>
      <c r="G177" s="606"/>
      <c r="H177" s="606"/>
      <c r="I177" s="606"/>
      <c r="J177" s="606"/>
      <c r="K177" s="606"/>
      <c r="L177" s="606"/>
      <c r="M177" s="606"/>
      <c r="N177" s="606"/>
      <c r="O177" s="606"/>
      <c r="P177" s="606"/>
      <c r="Q177" s="606"/>
      <c r="R177" s="606"/>
      <c r="S177" s="606"/>
      <c r="T177" s="606"/>
      <c r="U177" s="606"/>
      <c r="V177" s="607"/>
      <c r="W177" s="608">
        <v>0.234</v>
      </c>
      <c r="X177" s="609"/>
      <c r="Y177" s="609"/>
      <c r="Z177" s="609"/>
      <c r="AA177" s="609"/>
      <c r="AB177" s="609"/>
      <c r="AC177" s="609"/>
      <c r="AD177" s="609"/>
      <c r="AE177" s="609"/>
      <c r="AF177" s="610"/>
      <c r="AG177" s="61"/>
      <c r="AH177" s="61"/>
      <c r="AI177" s="61"/>
      <c r="AJ177" s="61"/>
      <c r="AK177" s="61"/>
      <c r="AL177" s="61"/>
      <c r="AM177" s="61"/>
      <c r="AN177" s="61"/>
      <c r="AO177" s="61"/>
      <c r="AP177" s="61"/>
    </row>
    <row r="178" spans="4:42" ht="21.75" customHeight="1">
      <c r="D178" s="619" t="s">
        <v>58</v>
      </c>
      <c r="E178" s="620"/>
      <c r="F178" s="620"/>
      <c r="G178" s="620"/>
      <c r="H178" s="620"/>
      <c r="I178" s="620"/>
      <c r="J178" s="620"/>
      <c r="K178" s="620"/>
      <c r="L178" s="620"/>
      <c r="M178" s="620"/>
      <c r="N178" s="620"/>
      <c r="O178" s="620"/>
      <c r="P178" s="620"/>
      <c r="Q178" s="620"/>
      <c r="R178" s="620"/>
      <c r="S178" s="620"/>
      <c r="T178" s="620"/>
      <c r="U178" s="620"/>
      <c r="V178" s="620"/>
      <c r="W178" s="621" t="e">
        <f>+$W$177*$W$174</f>
        <v>#DIV/0!</v>
      </c>
      <c r="X178" s="622"/>
      <c r="Y178" s="622"/>
      <c r="Z178" s="622"/>
      <c r="AA178" s="622"/>
      <c r="AB178" s="622"/>
      <c r="AC178" s="622"/>
      <c r="AD178" s="622"/>
      <c r="AE178" s="622"/>
      <c r="AF178" s="623"/>
      <c r="AG178" s="61"/>
      <c r="AH178" s="61"/>
      <c r="AI178" s="61"/>
      <c r="AJ178" s="61"/>
      <c r="AK178" s="61"/>
      <c r="AL178" s="61"/>
      <c r="AM178" s="61"/>
      <c r="AN178" s="61"/>
      <c r="AO178" s="61"/>
      <c r="AP178" s="61"/>
    </row>
    <row r="179" spans="4:42" ht="21.75" customHeight="1" thickBot="1">
      <c r="D179" s="624" t="s">
        <v>48</v>
      </c>
      <c r="E179" s="625"/>
      <c r="F179" s="625"/>
      <c r="G179" s="625"/>
      <c r="H179" s="625"/>
      <c r="I179" s="625"/>
      <c r="J179" s="625"/>
      <c r="K179" s="625"/>
      <c r="L179" s="625"/>
      <c r="M179" s="625"/>
      <c r="N179" s="625"/>
      <c r="O179" s="625"/>
      <c r="P179" s="625"/>
      <c r="Q179" s="625"/>
      <c r="R179" s="625"/>
      <c r="S179" s="625"/>
      <c r="T179" s="625"/>
      <c r="U179" s="625"/>
      <c r="V179" s="625"/>
      <c r="W179" s="626" t="e">
        <f>+$W$173+$W$178</f>
        <v>#DIV/0!</v>
      </c>
      <c r="X179" s="627"/>
      <c r="Y179" s="627"/>
      <c r="Z179" s="627"/>
      <c r="AA179" s="627"/>
      <c r="AB179" s="627"/>
      <c r="AC179" s="627"/>
      <c r="AD179" s="627"/>
      <c r="AE179" s="627"/>
      <c r="AF179" s="628"/>
      <c r="AG179" s="60"/>
      <c r="AH179" s="60"/>
      <c r="AI179" s="60"/>
      <c r="AJ179" s="60"/>
      <c r="AK179" s="60"/>
      <c r="AL179" s="60"/>
      <c r="AM179" s="60"/>
      <c r="AN179" s="60"/>
      <c r="AO179" s="60"/>
      <c r="AP179" s="60"/>
    </row>
    <row r="180" ht="9" customHeight="1"/>
    <row r="181" ht="17.25" customHeight="1">
      <c r="C181" s="24" t="s">
        <v>152</v>
      </c>
    </row>
    <row r="182" spans="1:44" s="32" customFormat="1" ht="30" customHeight="1">
      <c r="A182" s="31"/>
      <c r="B182" s="16"/>
      <c r="C182" s="629" t="s">
        <v>60</v>
      </c>
      <c r="D182" s="629"/>
      <c r="E182" s="629"/>
      <c r="F182" s="629"/>
      <c r="G182" s="629"/>
      <c r="H182" s="629"/>
      <c r="I182" s="629"/>
      <c r="J182" s="629"/>
      <c r="K182" s="629"/>
      <c r="L182" s="629"/>
      <c r="M182" s="629"/>
      <c r="N182" s="629"/>
      <c r="O182" s="629"/>
      <c r="P182" s="629"/>
      <c r="Q182" s="629"/>
      <c r="R182" s="629"/>
      <c r="S182" s="629"/>
      <c r="T182" s="629"/>
      <c r="U182" s="629"/>
      <c r="V182" s="629"/>
      <c r="W182" s="629"/>
      <c r="X182" s="629"/>
      <c r="Y182" s="629"/>
      <c r="Z182" s="629"/>
      <c r="AA182" s="629"/>
      <c r="AB182" s="629"/>
      <c r="AC182" s="629"/>
      <c r="AD182" s="629"/>
      <c r="AE182" s="629"/>
      <c r="AF182" s="629"/>
      <c r="AG182" s="629"/>
      <c r="AH182" s="629"/>
      <c r="AI182" s="629"/>
      <c r="AJ182" s="629"/>
      <c r="AK182" s="629"/>
      <c r="AL182" s="629"/>
      <c r="AM182" s="629"/>
      <c r="AN182" s="629"/>
      <c r="AO182" s="629"/>
      <c r="AP182" s="629"/>
      <c r="AQ182" s="629"/>
      <c r="AR182" s="16"/>
    </row>
    <row r="183" spans="1:44" s="32" customFormat="1" ht="9" customHeight="1" thickBot="1">
      <c r="A183" s="31"/>
      <c r="B183" s="16"/>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16"/>
    </row>
    <row r="184" spans="1:44" s="32" customFormat="1" ht="27.75" customHeight="1">
      <c r="A184" s="31"/>
      <c r="B184" s="16"/>
      <c r="C184" s="348" t="s">
        <v>108</v>
      </c>
      <c r="D184" s="349"/>
      <c r="E184" s="349"/>
      <c r="F184" s="349"/>
      <c r="G184" s="349"/>
      <c r="H184" s="349"/>
      <c r="I184" s="349"/>
      <c r="J184" s="349"/>
      <c r="K184" s="349"/>
      <c r="L184" s="349"/>
      <c r="M184" s="349"/>
      <c r="N184" s="349" t="s">
        <v>109</v>
      </c>
      <c r="O184" s="349"/>
      <c r="P184" s="349"/>
      <c r="Q184" s="349"/>
      <c r="R184" s="349"/>
      <c r="S184" s="349"/>
      <c r="T184" s="349"/>
      <c r="U184" s="349"/>
      <c r="V184" s="349"/>
      <c r="W184" s="349"/>
      <c r="X184" s="349"/>
      <c r="Y184" s="349"/>
      <c r="Z184" s="349"/>
      <c r="AA184" s="349" t="s">
        <v>90</v>
      </c>
      <c r="AB184" s="349"/>
      <c r="AC184" s="349"/>
      <c r="AD184" s="349"/>
      <c r="AE184" s="349"/>
      <c r="AF184" s="349"/>
      <c r="AG184" s="349"/>
      <c r="AH184" s="349"/>
      <c r="AI184" s="349"/>
      <c r="AJ184" s="349"/>
      <c r="AK184" s="349"/>
      <c r="AL184" s="349"/>
      <c r="AM184" s="349"/>
      <c r="AN184" s="349"/>
      <c r="AO184" s="350"/>
      <c r="AP184" s="35"/>
      <c r="AQ184" s="35"/>
      <c r="AR184" s="16"/>
    </row>
    <row r="185" spans="1:44" s="32" customFormat="1" ht="27.75" customHeight="1" thickBot="1">
      <c r="A185" s="31"/>
      <c r="B185" s="16"/>
      <c r="C185" s="630">
        <f>+$AH$30</f>
        <v>500</v>
      </c>
      <c r="D185" s="631"/>
      <c r="E185" s="631"/>
      <c r="F185" s="631"/>
      <c r="G185" s="631"/>
      <c r="H185" s="631"/>
      <c r="I185" s="631"/>
      <c r="J185" s="631"/>
      <c r="K185" s="631"/>
      <c r="L185" s="631"/>
      <c r="M185" s="632"/>
      <c r="N185" s="633" t="e">
        <f>+$W$179</f>
        <v>#DIV/0!</v>
      </c>
      <c r="O185" s="633"/>
      <c r="P185" s="633"/>
      <c r="Q185" s="633"/>
      <c r="R185" s="633"/>
      <c r="S185" s="633"/>
      <c r="T185" s="633"/>
      <c r="U185" s="633"/>
      <c r="V185" s="633"/>
      <c r="W185" s="633"/>
      <c r="X185" s="633"/>
      <c r="Y185" s="633"/>
      <c r="Z185" s="633"/>
      <c r="AA185" s="634" t="e">
        <f>+IF(N185&lt;C185,"NO CONFORME","CONFORME")</f>
        <v>#DIV/0!</v>
      </c>
      <c r="AB185" s="634"/>
      <c r="AC185" s="634"/>
      <c r="AD185" s="634"/>
      <c r="AE185" s="634"/>
      <c r="AF185" s="634"/>
      <c r="AG185" s="634"/>
      <c r="AH185" s="634"/>
      <c r="AI185" s="634"/>
      <c r="AJ185" s="634"/>
      <c r="AK185" s="634"/>
      <c r="AL185" s="634"/>
      <c r="AM185" s="634"/>
      <c r="AN185" s="634"/>
      <c r="AO185" s="635"/>
      <c r="AP185" s="35"/>
      <c r="AQ185" s="35"/>
      <c r="AR185" s="16"/>
    </row>
    <row r="186" spans="1:44" s="32" customFormat="1" ht="9" customHeight="1">
      <c r="A186" s="31"/>
      <c r="B186" s="16"/>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16"/>
    </row>
    <row r="187" spans="1:44" s="32" customFormat="1" ht="30.75" customHeight="1">
      <c r="A187" s="31"/>
      <c r="B187" s="16"/>
      <c r="C187" s="636" t="s">
        <v>144</v>
      </c>
      <c r="D187" s="636"/>
      <c r="E187" s="636"/>
      <c r="F187" s="636"/>
      <c r="G187" s="636"/>
      <c r="H187" s="636"/>
      <c r="I187" s="636"/>
      <c r="J187" s="636"/>
      <c r="K187" s="636"/>
      <c r="L187" s="636"/>
      <c r="M187" s="636"/>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6"/>
      <c r="AL187" s="636"/>
      <c r="AM187" s="636"/>
      <c r="AN187" s="636"/>
      <c r="AO187" s="636"/>
      <c r="AP187" s="636"/>
      <c r="AQ187" s="636"/>
      <c r="AR187" s="16"/>
    </row>
    <row r="188" spans="1:44" s="32" customFormat="1" ht="9" customHeight="1">
      <c r="A188" s="31"/>
      <c r="B188" s="16"/>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16"/>
    </row>
    <row r="189" spans="1:44" s="32" customFormat="1" ht="17.25" customHeight="1">
      <c r="A189" s="31"/>
      <c r="B189" s="16"/>
      <c r="C189" s="636" t="s">
        <v>147</v>
      </c>
      <c r="D189" s="636"/>
      <c r="E189" s="636"/>
      <c r="F189" s="636"/>
      <c r="G189" s="636"/>
      <c r="H189" s="636"/>
      <c r="I189" s="636"/>
      <c r="J189" s="636"/>
      <c r="K189" s="636"/>
      <c r="L189" s="636"/>
      <c r="M189" s="636"/>
      <c r="N189" s="636"/>
      <c r="O189" s="636"/>
      <c r="P189" s="636"/>
      <c r="Q189" s="636"/>
      <c r="R189" s="636"/>
      <c r="S189" s="636"/>
      <c r="T189" s="636"/>
      <c r="U189" s="636"/>
      <c r="V189" s="636"/>
      <c r="W189" s="636"/>
      <c r="X189" s="636"/>
      <c r="Y189" s="636"/>
      <c r="Z189" s="636"/>
      <c r="AA189" s="636"/>
      <c r="AB189" s="636"/>
      <c r="AC189" s="636"/>
      <c r="AD189" s="636"/>
      <c r="AE189" s="636"/>
      <c r="AF189" s="636"/>
      <c r="AG189" s="636"/>
      <c r="AH189" s="636"/>
      <c r="AI189" s="636"/>
      <c r="AJ189" s="636"/>
      <c r="AK189" s="636"/>
      <c r="AL189" s="636"/>
      <c r="AM189" s="636"/>
      <c r="AN189" s="636"/>
      <c r="AO189" s="636"/>
      <c r="AP189" s="636"/>
      <c r="AQ189" s="636"/>
      <c r="AR189" s="16"/>
    </row>
    <row r="190" spans="1:44" s="32" customFormat="1" ht="9" customHeight="1">
      <c r="A190" s="31"/>
      <c r="B190" s="16"/>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16"/>
    </row>
    <row r="191" spans="1:44" s="32" customFormat="1" ht="27.75" customHeight="1">
      <c r="A191" s="31"/>
      <c r="B191" s="16"/>
      <c r="C191" s="636" t="s">
        <v>145</v>
      </c>
      <c r="D191" s="636"/>
      <c r="E191" s="636"/>
      <c r="F191" s="636"/>
      <c r="G191" s="636"/>
      <c r="H191" s="636"/>
      <c r="I191" s="636"/>
      <c r="J191" s="636"/>
      <c r="K191" s="636"/>
      <c r="L191" s="636"/>
      <c r="M191" s="636"/>
      <c r="N191" s="636"/>
      <c r="O191" s="636"/>
      <c r="P191" s="636"/>
      <c r="Q191" s="636"/>
      <c r="R191" s="636"/>
      <c r="S191" s="636"/>
      <c r="T191" s="636"/>
      <c r="U191" s="636"/>
      <c r="V191" s="636"/>
      <c r="W191" s="636"/>
      <c r="X191" s="636"/>
      <c r="Y191" s="636"/>
      <c r="Z191" s="636"/>
      <c r="AA191" s="636"/>
      <c r="AB191" s="636"/>
      <c r="AC191" s="636"/>
      <c r="AD191" s="636"/>
      <c r="AE191" s="636"/>
      <c r="AF191" s="636"/>
      <c r="AG191" s="636"/>
      <c r="AH191" s="636"/>
      <c r="AI191" s="636"/>
      <c r="AJ191" s="636"/>
      <c r="AK191" s="636"/>
      <c r="AL191" s="636"/>
      <c r="AM191" s="636"/>
      <c r="AN191" s="636"/>
      <c r="AO191" s="636"/>
      <c r="AP191" s="636"/>
      <c r="AQ191" s="636"/>
      <c r="AR191" s="16"/>
    </row>
    <row r="192" spans="1:44" s="32" customFormat="1" ht="9" customHeight="1">
      <c r="A192" s="31"/>
      <c r="B192" s="16"/>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16"/>
    </row>
    <row r="193" spans="1:44" s="32" customFormat="1" ht="17.25" customHeight="1">
      <c r="A193" s="31"/>
      <c r="B193" s="16"/>
      <c r="C193" s="637" t="s">
        <v>127</v>
      </c>
      <c r="D193" s="637"/>
      <c r="E193" s="637"/>
      <c r="F193" s="637"/>
      <c r="G193" s="637"/>
      <c r="H193" s="637"/>
      <c r="I193" s="637"/>
      <c r="J193" s="637"/>
      <c r="K193" s="637"/>
      <c r="L193" s="637"/>
      <c r="M193" s="637"/>
      <c r="N193" s="637"/>
      <c r="O193" s="637"/>
      <c r="P193" s="637"/>
      <c r="Q193" s="637"/>
      <c r="R193" s="637"/>
      <c r="S193" s="637"/>
      <c r="T193" s="637"/>
      <c r="U193" s="637"/>
      <c r="V193" s="637"/>
      <c r="W193" s="637"/>
      <c r="X193" s="637"/>
      <c r="Y193" s="637"/>
      <c r="Z193" s="637"/>
      <c r="AA193" s="637"/>
      <c r="AB193" s="637"/>
      <c r="AC193" s="637"/>
      <c r="AD193" s="637"/>
      <c r="AE193" s="637"/>
      <c r="AF193" s="637"/>
      <c r="AG193" s="637"/>
      <c r="AH193" s="637"/>
      <c r="AI193" s="637"/>
      <c r="AJ193" s="637"/>
      <c r="AK193" s="637"/>
      <c r="AL193" s="637"/>
      <c r="AM193" s="637"/>
      <c r="AN193" s="637"/>
      <c r="AO193" s="637"/>
      <c r="AP193" s="637"/>
      <c r="AQ193" s="637"/>
      <c r="AR193" s="16"/>
    </row>
    <row r="194" spans="1:44" s="32" customFormat="1" ht="9" customHeight="1" thickBot="1">
      <c r="A194" s="31"/>
      <c r="B194" s="16"/>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16"/>
    </row>
    <row r="195" spans="1:44" s="32" customFormat="1" ht="82.5" customHeight="1">
      <c r="A195" s="31"/>
      <c r="B195" s="16"/>
      <c r="C195" s="34"/>
      <c r="D195" s="34"/>
      <c r="E195" s="34"/>
      <c r="F195" s="34"/>
      <c r="G195" s="348" t="s">
        <v>108</v>
      </c>
      <c r="H195" s="349"/>
      <c r="I195" s="349"/>
      <c r="J195" s="349"/>
      <c r="K195" s="349"/>
      <c r="L195" s="349"/>
      <c r="M195" s="349"/>
      <c r="N195" s="349" t="s">
        <v>38</v>
      </c>
      <c r="O195" s="349"/>
      <c r="P195" s="349"/>
      <c r="Q195" s="349"/>
      <c r="R195" s="349"/>
      <c r="S195" s="349"/>
      <c r="T195" s="349"/>
      <c r="U195" s="349"/>
      <c r="V195" s="349"/>
      <c r="W195" s="349"/>
      <c r="X195" s="349"/>
      <c r="Y195" s="349"/>
      <c r="Z195" s="349" t="s">
        <v>39</v>
      </c>
      <c r="AA195" s="349"/>
      <c r="AB195" s="349"/>
      <c r="AC195" s="349"/>
      <c r="AD195" s="349"/>
      <c r="AE195" s="349"/>
      <c r="AF195" s="349"/>
      <c r="AG195" s="349"/>
      <c r="AH195" s="638" t="s">
        <v>111</v>
      </c>
      <c r="AI195" s="638"/>
      <c r="AJ195" s="638"/>
      <c r="AK195" s="638"/>
      <c r="AL195" s="638"/>
      <c r="AM195" s="638"/>
      <c r="AN195" s="639"/>
      <c r="AO195" s="33"/>
      <c r="AP195" s="33"/>
      <c r="AQ195" s="33"/>
      <c r="AR195" s="16"/>
    </row>
    <row r="196" spans="1:44" s="32" customFormat="1" ht="17.25" customHeight="1">
      <c r="A196" s="31"/>
      <c r="B196" s="16"/>
      <c r="C196" s="34"/>
      <c r="D196" s="34"/>
      <c r="E196" s="34"/>
      <c r="F196" s="34"/>
      <c r="G196" s="640">
        <f>+$AH$30</f>
        <v>500</v>
      </c>
      <c r="H196" s="641"/>
      <c r="I196" s="641"/>
      <c r="J196" s="641"/>
      <c r="K196" s="641"/>
      <c r="L196" s="641"/>
      <c r="M196" s="641"/>
      <c r="N196" s="643" t="s">
        <v>40</v>
      </c>
      <c r="O196" s="643"/>
      <c r="P196" s="643"/>
      <c r="Q196" s="643"/>
      <c r="R196" s="643"/>
      <c r="S196" s="643"/>
      <c r="T196" s="644"/>
      <c r="U196" s="644"/>
      <c r="V196" s="644"/>
      <c r="W196" s="644"/>
      <c r="X196" s="644"/>
      <c r="Y196" s="644"/>
      <c r="Z196" s="645">
        <v>7</v>
      </c>
      <c r="AA196" s="645"/>
      <c r="AB196" s="645"/>
      <c r="AC196" s="645"/>
      <c r="AD196" s="645"/>
      <c r="AE196" s="645"/>
      <c r="AF196" s="645"/>
      <c r="AG196" s="645"/>
      <c r="AH196" s="646" t="s">
        <v>128</v>
      </c>
      <c r="AI196" s="646"/>
      <c r="AJ196" s="646"/>
      <c r="AK196" s="646"/>
      <c r="AL196" s="646"/>
      <c r="AM196" s="646"/>
      <c r="AN196" s="647"/>
      <c r="AO196" s="33"/>
      <c r="AP196" s="33"/>
      <c r="AQ196" s="33"/>
      <c r="AR196" s="16"/>
    </row>
    <row r="197" spans="1:44" s="32" customFormat="1" ht="17.25" customHeight="1" thickBot="1">
      <c r="A197" s="31"/>
      <c r="B197" s="16"/>
      <c r="C197" s="34"/>
      <c r="D197" s="34"/>
      <c r="E197" s="34"/>
      <c r="F197" s="34"/>
      <c r="G197" s="642"/>
      <c r="H197" s="634"/>
      <c r="I197" s="634"/>
      <c r="J197" s="634"/>
      <c r="K197" s="634"/>
      <c r="L197" s="634"/>
      <c r="M197" s="634"/>
      <c r="N197" s="650" t="s">
        <v>41</v>
      </c>
      <c r="O197" s="650"/>
      <c r="P197" s="650"/>
      <c r="Q197" s="650"/>
      <c r="R197" s="650"/>
      <c r="S197" s="650"/>
      <c r="T197" s="651"/>
      <c r="U197" s="651"/>
      <c r="V197" s="651"/>
      <c r="W197" s="651"/>
      <c r="X197" s="651"/>
      <c r="Y197" s="651"/>
      <c r="Z197" s="634">
        <v>0</v>
      </c>
      <c r="AA197" s="634"/>
      <c r="AB197" s="634"/>
      <c r="AC197" s="634"/>
      <c r="AD197" s="634"/>
      <c r="AE197" s="634"/>
      <c r="AF197" s="634"/>
      <c r="AG197" s="634"/>
      <c r="AH197" s="648"/>
      <c r="AI197" s="648"/>
      <c r="AJ197" s="648"/>
      <c r="AK197" s="648"/>
      <c r="AL197" s="648"/>
      <c r="AM197" s="648"/>
      <c r="AN197" s="649"/>
      <c r="AO197" s="33"/>
      <c r="AP197" s="33"/>
      <c r="AQ197" s="33"/>
      <c r="AR197" s="16"/>
    </row>
    <row r="198" spans="1:44" s="32" customFormat="1" ht="17.25" customHeight="1">
      <c r="A198" s="31"/>
      <c r="B198" s="16"/>
      <c r="C198" s="34"/>
      <c r="D198" s="34"/>
      <c r="E198" s="34"/>
      <c r="F198" s="34"/>
      <c r="G198" s="51"/>
      <c r="H198" s="51"/>
      <c r="I198" s="51"/>
      <c r="J198" s="51"/>
      <c r="K198" s="51"/>
      <c r="L198" s="51"/>
      <c r="M198" s="51"/>
      <c r="N198" s="89"/>
      <c r="O198" s="89"/>
      <c r="P198" s="89"/>
      <c r="Q198" s="89"/>
      <c r="R198" s="89"/>
      <c r="S198" s="89"/>
      <c r="T198" s="89"/>
      <c r="U198" s="89"/>
      <c r="V198" s="89"/>
      <c r="W198" s="89"/>
      <c r="X198" s="89"/>
      <c r="Y198" s="89"/>
      <c r="Z198" s="90"/>
      <c r="AA198" s="90"/>
      <c r="AB198" s="90"/>
      <c r="AC198" s="90"/>
      <c r="AD198" s="90"/>
      <c r="AE198" s="90"/>
      <c r="AF198" s="90"/>
      <c r="AG198" s="90"/>
      <c r="AH198" s="91"/>
      <c r="AI198" s="91"/>
      <c r="AJ198" s="91"/>
      <c r="AK198" s="91"/>
      <c r="AL198" s="91"/>
      <c r="AM198" s="91"/>
      <c r="AN198" s="91"/>
      <c r="AO198" s="33"/>
      <c r="AP198" s="33"/>
      <c r="AQ198" s="33"/>
      <c r="AR198" s="16"/>
    </row>
    <row r="199" spans="1:44" s="32" customFormat="1" ht="58.5" customHeight="1">
      <c r="A199" s="31"/>
      <c r="B199" s="16"/>
      <c r="C199" s="652" t="s">
        <v>146</v>
      </c>
      <c r="D199" s="652"/>
      <c r="E199" s="652"/>
      <c r="F199" s="652"/>
      <c r="G199" s="652"/>
      <c r="H199" s="652"/>
      <c r="I199" s="652"/>
      <c r="J199" s="652"/>
      <c r="K199" s="652"/>
      <c r="L199" s="652"/>
      <c r="M199" s="652"/>
      <c r="N199" s="652"/>
      <c r="O199" s="652"/>
      <c r="P199" s="652"/>
      <c r="Q199" s="652"/>
      <c r="R199" s="652"/>
      <c r="S199" s="652"/>
      <c r="T199" s="652"/>
      <c r="U199" s="652"/>
      <c r="V199" s="652"/>
      <c r="W199" s="652"/>
      <c r="X199" s="652"/>
      <c r="Y199" s="652"/>
      <c r="Z199" s="652"/>
      <c r="AA199" s="652"/>
      <c r="AB199" s="652"/>
      <c r="AC199" s="652"/>
      <c r="AD199" s="652"/>
      <c r="AE199" s="652"/>
      <c r="AF199" s="652"/>
      <c r="AG199" s="652"/>
      <c r="AH199" s="652"/>
      <c r="AI199" s="652"/>
      <c r="AJ199" s="652"/>
      <c r="AK199" s="652"/>
      <c r="AL199" s="652"/>
      <c r="AM199" s="652"/>
      <c r="AN199" s="652"/>
      <c r="AO199" s="33"/>
      <c r="AP199" s="33"/>
      <c r="AQ199" s="33"/>
      <c r="AR199" s="16"/>
    </row>
    <row r="200" spans="1:44" s="32" customFormat="1" ht="17.25" customHeight="1" thickBot="1">
      <c r="A200" s="31"/>
      <c r="B200" s="16"/>
      <c r="C200" s="34"/>
      <c r="D200" s="34"/>
      <c r="E200" s="34"/>
      <c r="F200" s="34"/>
      <c r="G200" s="51"/>
      <c r="H200" s="51"/>
      <c r="I200" s="51"/>
      <c r="J200" s="51"/>
      <c r="K200" s="51"/>
      <c r="L200" s="51"/>
      <c r="M200" s="51"/>
      <c r="N200" s="89"/>
      <c r="O200" s="89"/>
      <c r="P200" s="89"/>
      <c r="Q200" s="89"/>
      <c r="R200" s="89"/>
      <c r="S200" s="89"/>
      <c r="T200" s="89"/>
      <c r="U200" s="89"/>
      <c r="V200" s="89"/>
      <c r="W200" s="89"/>
      <c r="X200" s="89"/>
      <c r="Y200" s="89"/>
      <c r="Z200" s="90"/>
      <c r="AA200" s="90"/>
      <c r="AB200" s="90"/>
      <c r="AC200" s="90"/>
      <c r="AD200" s="90"/>
      <c r="AE200" s="90"/>
      <c r="AF200" s="90"/>
      <c r="AG200" s="90"/>
      <c r="AH200" s="91"/>
      <c r="AI200" s="91"/>
      <c r="AJ200" s="91"/>
      <c r="AK200" s="91"/>
      <c r="AL200" s="91"/>
      <c r="AM200" s="91"/>
      <c r="AN200" s="91"/>
      <c r="AO200" s="33"/>
      <c r="AP200" s="33"/>
      <c r="AQ200" s="33"/>
      <c r="AR200" s="16"/>
    </row>
    <row r="201" spans="1:44" s="32" customFormat="1" ht="17.25" customHeight="1" thickBot="1">
      <c r="A201" s="31"/>
      <c r="B201" s="16"/>
      <c r="C201" s="34"/>
      <c r="D201" s="109"/>
      <c r="E201" s="109"/>
      <c r="F201" s="109"/>
      <c r="G201" s="109"/>
      <c r="H201" s="109"/>
      <c r="I201" s="109"/>
      <c r="J201" s="109"/>
      <c r="K201" s="109"/>
      <c r="L201" s="109"/>
      <c r="M201" s="109"/>
      <c r="N201" s="109"/>
      <c r="O201" s="109"/>
      <c r="P201" s="110"/>
      <c r="Q201" s="653" t="s">
        <v>3</v>
      </c>
      <c r="R201" s="654"/>
      <c r="S201" s="655"/>
      <c r="T201" s="656" t="s">
        <v>4</v>
      </c>
      <c r="U201" s="654"/>
      <c r="V201" s="655"/>
      <c r="W201" s="656" t="s">
        <v>8</v>
      </c>
      <c r="X201" s="654"/>
      <c r="Y201" s="654"/>
      <c r="Z201" s="654"/>
      <c r="AA201" s="654"/>
      <c r="AB201" s="654"/>
      <c r="AC201" s="654"/>
      <c r="AD201" s="654"/>
      <c r="AE201" s="654"/>
      <c r="AF201" s="654"/>
      <c r="AG201" s="654"/>
      <c r="AH201" s="654"/>
      <c r="AI201" s="654"/>
      <c r="AJ201" s="654"/>
      <c r="AK201" s="654"/>
      <c r="AL201" s="654"/>
      <c r="AM201" s="654"/>
      <c r="AN201" s="657"/>
      <c r="AO201" s="33"/>
      <c r="AP201" s="33"/>
      <c r="AQ201" s="33"/>
      <c r="AR201" s="16"/>
    </row>
    <row r="202" spans="1:44" s="32" customFormat="1" ht="23.25" customHeight="1">
      <c r="A202" s="31"/>
      <c r="B202" s="16"/>
      <c r="C202" s="34"/>
      <c r="D202" s="658" t="s">
        <v>27</v>
      </c>
      <c r="E202" s="659"/>
      <c r="F202" s="659"/>
      <c r="G202" s="659"/>
      <c r="H202" s="659"/>
      <c r="I202" s="659"/>
      <c r="J202" s="659"/>
      <c r="K202" s="659"/>
      <c r="L202" s="659"/>
      <c r="M202" s="659"/>
      <c r="N202" s="659"/>
      <c r="O202" s="659"/>
      <c r="P202" s="659"/>
      <c r="Q202" s="660"/>
      <c r="R202" s="660"/>
      <c r="S202" s="660"/>
      <c r="T202" s="660"/>
      <c r="U202" s="660"/>
      <c r="V202" s="660"/>
      <c r="W202" s="661"/>
      <c r="X202" s="661"/>
      <c r="Y202" s="661"/>
      <c r="Z202" s="661"/>
      <c r="AA202" s="661"/>
      <c r="AB202" s="661"/>
      <c r="AC202" s="661"/>
      <c r="AD202" s="661"/>
      <c r="AE202" s="661"/>
      <c r="AF202" s="661"/>
      <c r="AG202" s="661"/>
      <c r="AH202" s="661"/>
      <c r="AI202" s="661"/>
      <c r="AJ202" s="661"/>
      <c r="AK202" s="661"/>
      <c r="AL202" s="661"/>
      <c r="AM202" s="661"/>
      <c r="AN202" s="662"/>
      <c r="AO202" s="33"/>
      <c r="AP202" s="33"/>
      <c r="AQ202" s="33"/>
      <c r="AR202" s="16"/>
    </row>
    <row r="203" spans="1:44" s="32" customFormat="1" ht="27" customHeight="1">
      <c r="A203" s="31"/>
      <c r="B203" s="16"/>
      <c r="C203" s="34"/>
      <c r="D203" s="663" t="s">
        <v>28</v>
      </c>
      <c r="E203" s="664"/>
      <c r="F203" s="664"/>
      <c r="G203" s="664"/>
      <c r="H203" s="664"/>
      <c r="I203" s="664"/>
      <c r="J203" s="664"/>
      <c r="K203" s="664"/>
      <c r="L203" s="664"/>
      <c r="M203" s="664"/>
      <c r="N203" s="664"/>
      <c r="O203" s="664"/>
      <c r="P203" s="664"/>
      <c r="Q203" s="665"/>
      <c r="R203" s="665"/>
      <c r="S203" s="665"/>
      <c r="T203" s="665"/>
      <c r="U203" s="665"/>
      <c r="V203" s="665"/>
      <c r="W203" s="666"/>
      <c r="X203" s="666"/>
      <c r="Y203" s="666"/>
      <c r="Z203" s="666"/>
      <c r="AA203" s="666"/>
      <c r="AB203" s="666"/>
      <c r="AC203" s="666"/>
      <c r="AD203" s="666"/>
      <c r="AE203" s="666"/>
      <c r="AF203" s="666"/>
      <c r="AG203" s="666"/>
      <c r="AH203" s="666"/>
      <c r="AI203" s="666"/>
      <c r="AJ203" s="666"/>
      <c r="AK203" s="666"/>
      <c r="AL203" s="666"/>
      <c r="AM203" s="666"/>
      <c r="AN203" s="667"/>
      <c r="AO203" s="33"/>
      <c r="AP203" s="33"/>
      <c r="AQ203" s="33"/>
      <c r="AR203" s="16"/>
    </row>
    <row r="204" spans="1:44" s="32" customFormat="1" ht="69.75" customHeight="1" thickBot="1">
      <c r="A204" s="31"/>
      <c r="B204" s="16"/>
      <c r="C204" s="34"/>
      <c r="D204" s="357" t="s">
        <v>158</v>
      </c>
      <c r="E204" s="358"/>
      <c r="F204" s="358"/>
      <c r="G204" s="358"/>
      <c r="H204" s="358"/>
      <c r="I204" s="358"/>
      <c r="J204" s="358"/>
      <c r="K204" s="358"/>
      <c r="L204" s="358"/>
      <c r="M204" s="358"/>
      <c r="N204" s="358"/>
      <c r="O204" s="358"/>
      <c r="P204" s="358"/>
      <c r="Q204" s="359"/>
      <c r="R204" s="359"/>
      <c r="S204" s="359"/>
      <c r="T204" s="359"/>
      <c r="U204" s="359"/>
      <c r="V204" s="359"/>
      <c r="W204" s="325"/>
      <c r="X204" s="325"/>
      <c r="Y204" s="325"/>
      <c r="Z204" s="325"/>
      <c r="AA204" s="325"/>
      <c r="AB204" s="325"/>
      <c r="AC204" s="325"/>
      <c r="AD204" s="325"/>
      <c r="AE204" s="325"/>
      <c r="AF204" s="325"/>
      <c r="AG204" s="325"/>
      <c r="AH204" s="325"/>
      <c r="AI204" s="325"/>
      <c r="AJ204" s="325"/>
      <c r="AK204" s="325"/>
      <c r="AL204" s="325"/>
      <c r="AM204" s="325"/>
      <c r="AN204" s="326"/>
      <c r="AO204" s="33"/>
      <c r="AP204" s="33"/>
      <c r="AQ204" s="33"/>
      <c r="AR204" s="16"/>
    </row>
    <row r="205" spans="1:44" s="32" customFormat="1" ht="6.75" customHeight="1" thickBot="1">
      <c r="A205" s="31"/>
      <c r="B205" s="16"/>
      <c r="C205" s="34"/>
      <c r="D205" s="106"/>
      <c r="E205" s="106"/>
      <c r="F205" s="106"/>
      <c r="G205" s="106"/>
      <c r="H205" s="106"/>
      <c r="I205" s="106"/>
      <c r="J205" s="106"/>
      <c r="K205" s="106"/>
      <c r="L205" s="106"/>
      <c r="M205" s="106"/>
      <c r="N205" s="106"/>
      <c r="O205" s="106"/>
      <c r="P205" s="106"/>
      <c r="Q205" s="107"/>
      <c r="R205" s="107"/>
      <c r="S205" s="107"/>
      <c r="T205" s="107"/>
      <c r="U205" s="107"/>
      <c r="V205" s="107"/>
      <c r="W205" s="108"/>
      <c r="X205" s="108"/>
      <c r="Y205" s="108"/>
      <c r="Z205" s="108"/>
      <c r="AA205" s="108"/>
      <c r="AB205" s="108"/>
      <c r="AC205" s="108"/>
      <c r="AD205" s="108"/>
      <c r="AE205" s="108"/>
      <c r="AF205" s="108"/>
      <c r="AG205" s="108"/>
      <c r="AH205" s="108"/>
      <c r="AI205" s="108"/>
      <c r="AJ205" s="108"/>
      <c r="AK205" s="108"/>
      <c r="AL205" s="108"/>
      <c r="AM205" s="108"/>
      <c r="AN205" s="108"/>
      <c r="AO205" s="33"/>
      <c r="AP205" s="33"/>
      <c r="AQ205" s="33"/>
      <c r="AR205" s="16"/>
    </row>
    <row r="206" spans="1:44" s="32" customFormat="1" ht="143.25" customHeight="1" thickBot="1">
      <c r="A206" s="31"/>
      <c r="B206" s="16"/>
      <c r="C206" s="122" t="s">
        <v>164</v>
      </c>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4"/>
      <c r="AP206" s="33"/>
      <c r="AQ206" s="33"/>
      <c r="AR206" s="16"/>
    </row>
    <row r="207" spans="1:44" s="32" customFormat="1" ht="14.25">
      <c r="A207" s="31"/>
      <c r="B207" s="16"/>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33"/>
      <c r="AQ207" s="33"/>
      <c r="AR207" s="16"/>
    </row>
    <row r="208" spans="1:44" s="32" customFormat="1" ht="20.25" customHeight="1" thickBot="1">
      <c r="A208" s="31"/>
      <c r="B208" s="16"/>
      <c r="C208" s="327" t="s">
        <v>159</v>
      </c>
      <c r="D208" s="327"/>
      <c r="E208" s="327"/>
      <c r="F208" s="327"/>
      <c r="G208" s="327"/>
      <c r="H208" s="327"/>
      <c r="I208" s="327"/>
      <c r="J208" s="327"/>
      <c r="K208" s="327"/>
      <c r="L208" s="327"/>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3"/>
      <c r="AR208" s="16"/>
    </row>
    <row r="209" spans="1:44" s="32" customFormat="1" ht="27" customHeight="1">
      <c r="A209" s="31"/>
      <c r="B209" s="16"/>
      <c r="C209" s="34"/>
      <c r="D209" s="348" t="s">
        <v>108</v>
      </c>
      <c r="E209" s="349"/>
      <c r="F209" s="349"/>
      <c r="G209" s="349"/>
      <c r="H209" s="349"/>
      <c r="I209" s="349"/>
      <c r="J209" s="349"/>
      <c r="K209" s="349"/>
      <c r="L209" s="349"/>
      <c r="M209" s="349"/>
      <c r="N209" s="349"/>
      <c r="O209" s="349" t="s">
        <v>162</v>
      </c>
      <c r="P209" s="349"/>
      <c r="Q209" s="349"/>
      <c r="R209" s="349"/>
      <c r="S209" s="349"/>
      <c r="T209" s="349"/>
      <c r="U209" s="349"/>
      <c r="V209" s="349"/>
      <c r="W209" s="349"/>
      <c r="X209" s="349"/>
      <c r="Y209" s="349"/>
      <c r="Z209" s="349"/>
      <c r="AA209" s="349"/>
      <c r="AB209" s="349" t="s">
        <v>160</v>
      </c>
      <c r="AC209" s="349"/>
      <c r="AD209" s="349"/>
      <c r="AE209" s="349"/>
      <c r="AF209" s="349"/>
      <c r="AG209" s="349"/>
      <c r="AH209" s="349"/>
      <c r="AI209" s="349"/>
      <c r="AJ209" s="349"/>
      <c r="AK209" s="349"/>
      <c r="AL209" s="349"/>
      <c r="AM209" s="349"/>
      <c r="AN209" s="349"/>
      <c r="AO209" s="349"/>
      <c r="AP209" s="350"/>
      <c r="AQ209" s="33"/>
      <c r="AR209" s="16"/>
    </row>
    <row r="210" spans="1:44" s="32" customFormat="1" ht="27" customHeight="1" thickBot="1">
      <c r="A210" s="31"/>
      <c r="B210" s="16"/>
      <c r="C210" s="34"/>
      <c r="D210" s="630">
        <f>+$AH$30</f>
        <v>500</v>
      </c>
      <c r="E210" s="631"/>
      <c r="F210" s="631"/>
      <c r="G210" s="631"/>
      <c r="H210" s="631"/>
      <c r="I210" s="631"/>
      <c r="J210" s="631"/>
      <c r="K210" s="631"/>
      <c r="L210" s="631"/>
      <c r="M210" s="631"/>
      <c r="N210" s="632"/>
      <c r="O210" s="633">
        <f>D210-(D210*5)/100</f>
        <v>475</v>
      </c>
      <c r="P210" s="633"/>
      <c r="Q210" s="633"/>
      <c r="R210" s="633"/>
      <c r="S210" s="633"/>
      <c r="T210" s="633"/>
      <c r="U210" s="633"/>
      <c r="V210" s="633"/>
      <c r="W210" s="633"/>
      <c r="X210" s="633"/>
      <c r="Y210" s="633"/>
      <c r="Z210" s="633"/>
      <c r="AA210" s="633"/>
      <c r="AB210" s="633" t="e">
        <f>N185</f>
        <v>#DIV/0!</v>
      </c>
      <c r="AC210" s="634"/>
      <c r="AD210" s="634"/>
      <c r="AE210" s="634"/>
      <c r="AF210" s="634"/>
      <c r="AG210" s="634"/>
      <c r="AH210" s="634"/>
      <c r="AI210" s="634"/>
      <c r="AJ210" s="634"/>
      <c r="AK210" s="634"/>
      <c r="AL210" s="634"/>
      <c r="AM210" s="634"/>
      <c r="AN210" s="634"/>
      <c r="AO210" s="634"/>
      <c r="AP210" s="635"/>
      <c r="AQ210" s="33"/>
      <c r="AR210" s="16"/>
    </row>
    <row r="211" spans="1:44" s="32" customFormat="1" ht="27" customHeight="1" thickBot="1">
      <c r="A211" s="31"/>
      <c r="B211" s="16"/>
      <c r="C211" s="34"/>
      <c r="D211" s="106"/>
      <c r="E211" s="106"/>
      <c r="F211" s="106"/>
      <c r="G211" s="106"/>
      <c r="H211" s="106"/>
      <c r="I211" s="106"/>
      <c r="J211" s="106"/>
      <c r="K211" s="106"/>
      <c r="L211" s="106"/>
      <c r="M211" s="106"/>
      <c r="N211" s="106"/>
      <c r="O211" s="106"/>
      <c r="P211" s="106"/>
      <c r="Q211" s="107"/>
      <c r="R211" s="107"/>
      <c r="S211" s="107"/>
      <c r="T211" s="107"/>
      <c r="U211" s="107"/>
      <c r="V211" s="107"/>
      <c r="W211" s="108"/>
      <c r="X211" s="108"/>
      <c r="Y211" s="108"/>
      <c r="Z211" s="108"/>
      <c r="AA211" s="108"/>
      <c r="AB211" s="108"/>
      <c r="AC211" s="108"/>
      <c r="AD211" s="108"/>
      <c r="AE211" s="108"/>
      <c r="AF211" s="108"/>
      <c r="AG211" s="108"/>
      <c r="AH211" s="108"/>
      <c r="AI211" s="108"/>
      <c r="AJ211" s="108"/>
      <c r="AK211" s="108"/>
      <c r="AL211" s="108"/>
      <c r="AM211" s="108"/>
      <c r="AN211" s="108"/>
      <c r="AO211" s="33"/>
      <c r="AP211" s="33"/>
      <c r="AQ211" s="33"/>
      <c r="AR211" s="16"/>
    </row>
    <row r="212" spans="1:44" s="32" customFormat="1" ht="27" customHeight="1" thickBot="1">
      <c r="A212" s="31"/>
      <c r="B212" s="16"/>
      <c r="C212" s="34"/>
      <c r="D212" s="106"/>
      <c r="E212" s="106"/>
      <c r="F212" s="106"/>
      <c r="G212" s="106"/>
      <c r="H212" s="106"/>
      <c r="I212" s="113" t="s">
        <v>161</v>
      </c>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5"/>
      <c r="AI212" s="108"/>
      <c r="AJ212" s="108"/>
      <c r="AK212" s="108"/>
      <c r="AL212" s="108"/>
      <c r="AM212" s="108"/>
      <c r="AN212" s="108"/>
      <c r="AO212" s="33"/>
      <c r="AP212" s="33"/>
      <c r="AQ212" s="33"/>
      <c r="AR212" s="16"/>
    </row>
    <row r="213" spans="1:44" s="32" customFormat="1" ht="15" customHeight="1" thickBot="1">
      <c r="A213" s="31"/>
      <c r="B213" s="16"/>
      <c r="C213" s="34"/>
      <c r="D213" s="106"/>
      <c r="E213" s="106"/>
      <c r="F213" s="106"/>
      <c r="G213" s="106"/>
      <c r="H213" s="106"/>
      <c r="I213" s="106"/>
      <c r="J213" s="106"/>
      <c r="K213" s="106"/>
      <c r="L213" s="106"/>
      <c r="M213" s="106"/>
      <c r="N213" s="106"/>
      <c r="O213" s="111"/>
      <c r="P213" s="51"/>
      <c r="Q213" s="51"/>
      <c r="R213" s="51"/>
      <c r="S213" s="51"/>
      <c r="T213" s="51"/>
      <c r="U213" s="51"/>
      <c r="V213" s="51"/>
      <c r="W213" s="51"/>
      <c r="X213" s="51"/>
      <c r="Y213" s="51"/>
      <c r="Z213" s="51"/>
      <c r="AA213" s="51"/>
      <c r="AB213" s="51"/>
      <c r="AC213" s="51"/>
      <c r="AD213" s="108"/>
      <c r="AE213" s="108"/>
      <c r="AF213" s="108"/>
      <c r="AG213" s="108"/>
      <c r="AH213" s="108"/>
      <c r="AI213" s="108"/>
      <c r="AJ213" s="108"/>
      <c r="AK213" s="108"/>
      <c r="AL213" s="108"/>
      <c r="AM213" s="108"/>
      <c r="AN213" s="108"/>
      <c r="AO213" s="33"/>
      <c r="AP213" s="33"/>
      <c r="AQ213" s="33"/>
      <c r="AR213" s="16"/>
    </row>
    <row r="214" spans="1:44" s="32" customFormat="1" ht="409.5" customHeight="1">
      <c r="A214" s="31"/>
      <c r="B214" s="16"/>
      <c r="C214" s="116" t="s">
        <v>163</v>
      </c>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8"/>
      <c r="AQ214" s="33"/>
      <c r="AR214" s="16"/>
    </row>
    <row r="215" spans="1:44" s="32" customFormat="1" ht="103.5" customHeight="1" thickBot="1">
      <c r="A215" s="31"/>
      <c r="B215" s="16"/>
      <c r="C215" s="119"/>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1"/>
      <c r="AQ215" s="33"/>
      <c r="AR215" s="16"/>
    </row>
    <row r="216" ht="9" customHeight="1" thickBot="1"/>
    <row r="217" spans="3:43" ht="16.5" customHeight="1" thickBot="1">
      <c r="C217" s="668" t="s">
        <v>166</v>
      </c>
      <c r="D217" s="669"/>
      <c r="E217" s="669"/>
      <c r="F217" s="669"/>
      <c r="G217" s="669"/>
      <c r="H217" s="669"/>
      <c r="I217" s="669"/>
      <c r="J217" s="669"/>
      <c r="K217" s="669"/>
      <c r="L217" s="669"/>
      <c r="M217" s="669"/>
      <c r="N217" s="669"/>
      <c r="O217" s="669"/>
      <c r="P217" s="669"/>
      <c r="Q217" s="669"/>
      <c r="R217" s="669"/>
      <c r="S217" s="669"/>
      <c r="T217" s="669"/>
      <c r="U217" s="669"/>
      <c r="V217" s="669"/>
      <c r="W217" s="669"/>
      <c r="X217" s="669"/>
      <c r="Y217" s="669"/>
      <c r="Z217" s="669"/>
      <c r="AA217" s="669"/>
      <c r="AB217" s="669"/>
      <c r="AC217" s="669"/>
      <c r="AD217" s="669"/>
      <c r="AE217" s="669"/>
      <c r="AF217" s="669"/>
      <c r="AG217" s="669"/>
      <c r="AH217" s="669"/>
      <c r="AI217" s="669"/>
      <c r="AJ217" s="669"/>
      <c r="AK217" s="669"/>
      <c r="AL217" s="669"/>
      <c r="AM217" s="669"/>
      <c r="AN217" s="669"/>
      <c r="AO217" s="669"/>
      <c r="AP217" s="669"/>
      <c r="AQ217" s="670"/>
    </row>
    <row r="218" spans="3:43" ht="17.25" customHeight="1" thickBot="1">
      <c r="C218" s="671" t="s">
        <v>167</v>
      </c>
      <c r="D218" s="672"/>
      <c r="E218" s="672"/>
      <c r="F218" s="672"/>
      <c r="G218" s="672"/>
      <c r="H218" s="672"/>
      <c r="I218" s="672"/>
      <c r="J218" s="672"/>
      <c r="K218" s="672"/>
      <c r="L218" s="672"/>
      <c r="M218" s="672"/>
      <c r="N218" s="672"/>
      <c r="O218" s="672"/>
      <c r="P218" s="672"/>
      <c r="Q218" s="672"/>
      <c r="R218" s="672"/>
      <c r="S218" s="672"/>
      <c r="T218" s="672"/>
      <c r="U218" s="672"/>
      <c r="V218" s="672"/>
      <c r="W218" s="672"/>
      <c r="X218" s="672"/>
      <c r="Y218" s="672"/>
      <c r="Z218" s="672"/>
      <c r="AA218" s="672"/>
      <c r="AB218" s="672"/>
      <c r="AC218" s="672"/>
      <c r="AD218" s="672"/>
      <c r="AE218" s="672"/>
      <c r="AF218" s="672"/>
      <c r="AG218" s="672"/>
      <c r="AH218" s="672"/>
      <c r="AI218" s="672"/>
      <c r="AJ218" s="672"/>
      <c r="AK218" s="672"/>
      <c r="AL218" s="672"/>
      <c r="AM218" s="672"/>
      <c r="AN218" s="672"/>
      <c r="AO218" s="672"/>
      <c r="AP218" s="672"/>
      <c r="AQ218" s="673"/>
    </row>
    <row r="219" spans="3:43" ht="123.75" customHeight="1" thickBot="1">
      <c r="C219" s="674"/>
      <c r="D219" s="675"/>
      <c r="E219" s="675"/>
      <c r="F219" s="675"/>
      <c r="G219" s="675"/>
      <c r="H219" s="675"/>
      <c r="I219" s="675"/>
      <c r="J219" s="675"/>
      <c r="K219" s="675"/>
      <c r="L219" s="675"/>
      <c r="M219" s="675"/>
      <c r="N219" s="675"/>
      <c r="O219" s="675"/>
      <c r="P219" s="675"/>
      <c r="Q219" s="675"/>
      <c r="R219" s="675"/>
      <c r="S219" s="675"/>
      <c r="T219" s="675"/>
      <c r="U219" s="675"/>
      <c r="V219" s="675"/>
      <c r="W219" s="675"/>
      <c r="X219" s="675"/>
      <c r="Y219" s="675"/>
      <c r="Z219" s="675"/>
      <c r="AA219" s="675"/>
      <c r="AB219" s="675"/>
      <c r="AC219" s="675"/>
      <c r="AD219" s="675"/>
      <c r="AE219" s="675"/>
      <c r="AF219" s="675"/>
      <c r="AG219" s="675"/>
      <c r="AH219" s="675"/>
      <c r="AI219" s="675"/>
      <c r="AJ219" s="675"/>
      <c r="AK219" s="675"/>
      <c r="AL219" s="675"/>
      <c r="AM219" s="675"/>
      <c r="AN219" s="675"/>
      <c r="AO219" s="675"/>
      <c r="AP219" s="675"/>
      <c r="AQ219" s="676"/>
    </row>
    <row r="220" spans="3:43" ht="17.25" customHeight="1" thickBot="1">
      <c r="C220" s="671" t="s">
        <v>168</v>
      </c>
      <c r="D220" s="672"/>
      <c r="E220" s="672"/>
      <c r="F220" s="672"/>
      <c r="G220" s="672"/>
      <c r="H220" s="672"/>
      <c r="I220" s="672"/>
      <c r="J220" s="672"/>
      <c r="K220" s="672"/>
      <c r="L220" s="672"/>
      <c r="M220" s="672"/>
      <c r="N220" s="672"/>
      <c r="O220" s="672"/>
      <c r="P220" s="672"/>
      <c r="Q220" s="672"/>
      <c r="R220" s="672"/>
      <c r="S220" s="672"/>
      <c r="T220" s="672"/>
      <c r="U220" s="672"/>
      <c r="V220" s="672"/>
      <c r="W220" s="672"/>
      <c r="X220" s="672"/>
      <c r="Y220" s="672"/>
      <c r="Z220" s="672"/>
      <c r="AA220" s="672"/>
      <c r="AB220" s="672"/>
      <c r="AC220" s="672"/>
      <c r="AD220" s="672"/>
      <c r="AE220" s="672"/>
      <c r="AF220" s="672"/>
      <c r="AG220" s="672"/>
      <c r="AH220" s="672"/>
      <c r="AI220" s="672"/>
      <c r="AJ220" s="672"/>
      <c r="AK220" s="672"/>
      <c r="AL220" s="672"/>
      <c r="AM220" s="672"/>
      <c r="AN220" s="672"/>
      <c r="AO220" s="672"/>
      <c r="AP220" s="672"/>
      <c r="AQ220" s="673"/>
    </row>
    <row r="221" spans="3:43" ht="123.75" customHeight="1" thickBot="1">
      <c r="C221" s="674"/>
      <c r="D221" s="675"/>
      <c r="E221" s="675"/>
      <c r="F221" s="675"/>
      <c r="G221" s="675"/>
      <c r="H221" s="675"/>
      <c r="I221" s="675"/>
      <c r="J221" s="675"/>
      <c r="K221" s="675"/>
      <c r="L221" s="675"/>
      <c r="M221" s="675"/>
      <c r="N221" s="675"/>
      <c r="O221" s="675"/>
      <c r="P221" s="675"/>
      <c r="Q221" s="675"/>
      <c r="R221" s="675"/>
      <c r="S221" s="675"/>
      <c r="T221" s="675"/>
      <c r="U221" s="675"/>
      <c r="V221" s="675"/>
      <c r="W221" s="675"/>
      <c r="X221" s="675"/>
      <c r="Y221" s="675"/>
      <c r="Z221" s="675"/>
      <c r="AA221" s="675"/>
      <c r="AB221" s="675"/>
      <c r="AC221" s="675"/>
      <c r="AD221" s="675"/>
      <c r="AE221" s="675"/>
      <c r="AF221" s="675"/>
      <c r="AG221" s="675"/>
      <c r="AH221" s="675"/>
      <c r="AI221" s="675"/>
      <c r="AJ221" s="675"/>
      <c r="AK221" s="675"/>
      <c r="AL221" s="675"/>
      <c r="AM221" s="675"/>
      <c r="AN221" s="675"/>
      <c r="AO221" s="675"/>
      <c r="AP221" s="675"/>
      <c r="AQ221" s="676"/>
    </row>
    <row r="222" spans="3:43" ht="9" customHeight="1">
      <c r="C222" s="4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row>
    <row r="223" ht="15" customHeight="1" thickBot="1">
      <c r="C223" s="24" t="s">
        <v>169</v>
      </c>
    </row>
    <row r="224" spans="3:40" ht="33.75" customHeight="1">
      <c r="C224" s="677" t="s">
        <v>170</v>
      </c>
      <c r="D224" s="678"/>
      <c r="E224" s="678"/>
      <c r="F224" s="678"/>
      <c r="G224" s="678"/>
      <c r="H224" s="678"/>
      <c r="I224" s="678"/>
      <c r="J224" s="678"/>
      <c r="K224" s="678"/>
      <c r="L224" s="678"/>
      <c r="M224" s="678"/>
      <c r="N224" s="678"/>
      <c r="O224" s="678"/>
      <c r="P224" s="678"/>
      <c r="Q224" s="678"/>
      <c r="R224" s="678"/>
      <c r="S224" s="678"/>
      <c r="T224" s="678"/>
      <c r="U224" s="678"/>
      <c r="V224" s="678"/>
      <c r="W224" s="678"/>
      <c r="X224" s="678"/>
      <c r="Y224" s="678"/>
      <c r="Z224" s="678"/>
      <c r="AA224" s="678"/>
      <c r="AB224" s="678"/>
      <c r="AC224" s="678"/>
      <c r="AD224" s="678"/>
      <c r="AE224" s="678"/>
      <c r="AF224" s="678"/>
      <c r="AG224" s="678"/>
      <c r="AH224" s="678"/>
      <c r="AI224" s="678"/>
      <c r="AJ224" s="678"/>
      <c r="AK224" s="678"/>
      <c r="AL224" s="678"/>
      <c r="AM224" s="678"/>
      <c r="AN224" s="679"/>
    </row>
    <row r="225" spans="3:40" ht="46.5" customHeight="1">
      <c r="C225" s="687" t="s">
        <v>149</v>
      </c>
      <c r="D225" s="688"/>
      <c r="E225" s="688"/>
      <c r="F225" s="688"/>
      <c r="G225" s="688"/>
      <c r="H225" s="688"/>
      <c r="I225" s="688"/>
      <c r="J225" s="688"/>
      <c r="K225" s="688"/>
      <c r="L225" s="688"/>
      <c r="M225" s="688"/>
      <c r="N225" s="688"/>
      <c r="O225" s="688"/>
      <c r="P225" s="688"/>
      <c r="Q225" s="688"/>
      <c r="R225" s="688"/>
      <c r="S225" s="688"/>
      <c r="T225" s="688"/>
      <c r="U225" s="688"/>
      <c r="V225" s="688"/>
      <c r="W225" s="688"/>
      <c r="X225" s="688"/>
      <c r="Y225" s="688"/>
      <c r="Z225" s="688"/>
      <c r="AA225" s="688"/>
      <c r="AB225" s="688"/>
      <c r="AC225" s="688"/>
      <c r="AD225" s="688"/>
      <c r="AE225" s="688"/>
      <c r="AF225" s="688"/>
      <c r="AG225" s="688"/>
      <c r="AH225" s="688"/>
      <c r="AI225" s="688"/>
      <c r="AJ225" s="688"/>
      <c r="AK225" s="688"/>
      <c r="AL225" s="688"/>
      <c r="AM225" s="688"/>
      <c r="AN225" s="689"/>
    </row>
    <row r="226" spans="3:40" ht="44.25" customHeight="1" thickBot="1">
      <c r="C226" s="680" t="s">
        <v>171</v>
      </c>
      <c r="D226" s="681"/>
      <c r="E226" s="681"/>
      <c r="F226" s="681"/>
      <c r="G226" s="681"/>
      <c r="H226" s="681"/>
      <c r="I226" s="681"/>
      <c r="J226" s="681"/>
      <c r="K226" s="681"/>
      <c r="L226" s="681"/>
      <c r="M226" s="681"/>
      <c r="N226" s="681"/>
      <c r="O226" s="681"/>
      <c r="P226" s="681"/>
      <c r="Q226" s="681"/>
      <c r="R226" s="681"/>
      <c r="S226" s="681"/>
      <c r="T226" s="681"/>
      <c r="U226" s="681"/>
      <c r="V226" s="681"/>
      <c r="W226" s="681"/>
      <c r="X226" s="681"/>
      <c r="Y226" s="681"/>
      <c r="Z226" s="681"/>
      <c r="AA226" s="681"/>
      <c r="AB226" s="681"/>
      <c r="AC226" s="681"/>
      <c r="AD226" s="681"/>
      <c r="AE226" s="682"/>
      <c r="AF226" s="683" t="s">
        <v>3</v>
      </c>
      <c r="AG226" s="684"/>
      <c r="AH226" s="683" t="s">
        <v>4</v>
      </c>
      <c r="AI226" s="684"/>
      <c r="AJ226" s="683" t="s">
        <v>42</v>
      </c>
      <c r="AK226" s="685"/>
      <c r="AL226" s="685"/>
      <c r="AM226" s="685"/>
      <c r="AN226" s="686"/>
    </row>
    <row r="227" spans="3:40" ht="9" customHeight="1" thickBot="1">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7"/>
      <c r="AG227" s="37"/>
      <c r="AH227" s="37"/>
      <c r="AI227" s="37"/>
      <c r="AJ227" s="37"/>
      <c r="AK227" s="37"/>
      <c r="AL227" s="37"/>
      <c r="AM227" s="37"/>
      <c r="AN227" s="37"/>
    </row>
    <row r="228" spans="3:43" ht="13.5" customHeight="1">
      <c r="C228" s="690" t="s">
        <v>87</v>
      </c>
      <c r="D228" s="691"/>
      <c r="E228" s="691"/>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1"/>
      <c r="AD228" s="691"/>
      <c r="AE228" s="691"/>
      <c r="AF228" s="691"/>
      <c r="AG228" s="691"/>
      <c r="AH228" s="691"/>
      <c r="AI228" s="691"/>
      <c r="AJ228" s="691"/>
      <c r="AK228" s="691"/>
      <c r="AL228" s="691"/>
      <c r="AM228" s="692"/>
      <c r="AN228" s="692"/>
      <c r="AO228" s="692"/>
      <c r="AP228" s="693"/>
      <c r="AQ228" s="82"/>
    </row>
    <row r="229" spans="3:42" ht="12.75" customHeight="1" thickBot="1">
      <c r="C229" s="694" t="s">
        <v>88</v>
      </c>
      <c r="D229" s="695"/>
      <c r="E229" s="695"/>
      <c r="F229" s="695"/>
      <c r="G229" s="696"/>
      <c r="H229" s="696"/>
      <c r="I229" s="696"/>
      <c r="J229" s="696"/>
      <c r="K229" s="696"/>
      <c r="L229" s="696"/>
      <c r="M229" s="83"/>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5"/>
    </row>
    <row r="230" spans="3:42" ht="9" customHeight="1">
      <c r="C230" s="80"/>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row>
    <row r="231" ht="13.5" thickBot="1">
      <c r="C231" s="24" t="s">
        <v>89</v>
      </c>
    </row>
    <row r="232" spans="3:42" ht="24.75" customHeight="1">
      <c r="C232" s="697" t="s">
        <v>102</v>
      </c>
      <c r="D232" s="698"/>
      <c r="E232" s="698"/>
      <c r="F232" s="699"/>
      <c r="G232" s="700">
        <f>+D22</f>
        <v>0</v>
      </c>
      <c r="H232" s="701"/>
      <c r="I232" s="701"/>
      <c r="J232" s="701"/>
      <c r="K232" s="701"/>
      <c r="L232" s="701"/>
      <c r="M232" s="701"/>
      <c r="N232" s="701"/>
      <c r="O232" s="701"/>
      <c r="P232" s="701"/>
      <c r="Q232" s="701"/>
      <c r="R232" s="701"/>
      <c r="S232" s="701"/>
      <c r="T232" s="701"/>
      <c r="U232" s="701"/>
      <c r="V232" s="702"/>
      <c r="W232" s="703" t="s">
        <v>103</v>
      </c>
      <c r="X232" s="698"/>
      <c r="Y232" s="698"/>
      <c r="Z232" s="699"/>
      <c r="AA232" s="701">
        <f>+D23</f>
        <v>0</v>
      </c>
      <c r="AB232" s="701"/>
      <c r="AC232" s="701"/>
      <c r="AD232" s="701"/>
      <c r="AE232" s="701"/>
      <c r="AF232" s="701"/>
      <c r="AG232" s="701"/>
      <c r="AH232" s="701"/>
      <c r="AI232" s="701"/>
      <c r="AJ232" s="701"/>
      <c r="AK232" s="701"/>
      <c r="AL232" s="701"/>
      <c r="AM232" s="701"/>
      <c r="AN232" s="701"/>
      <c r="AO232" s="701"/>
      <c r="AP232" s="704"/>
    </row>
    <row r="233" spans="3:42" ht="26.25" customHeight="1">
      <c r="C233" s="705" t="s">
        <v>7</v>
      </c>
      <c r="D233" s="706"/>
      <c r="E233" s="706"/>
      <c r="F233" s="706"/>
      <c r="G233" s="706"/>
      <c r="H233" s="706"/>
      <c r="I233" s="706"/>
      <c r="J233" s="706"/>
      <c r="K233" s="706"/>
      <c r="L233" s="706"/>
      <c r="M233" s="706"/>
      <c r="N233" s="706"/>
      <c r="O233" s="706"/>
      <c r="P233" s="706"/>
      <c r="Q233" s="706"/>
      <c r="R233" s="706"/>
      <c r="S233" s="706"/>
      <c r="T233" s="706"/>
      <c r="U233" s="706"/>
      <c r="V233" s="707"/>
      <c r="W233" s="708" t="s">
        <v>7</v>
      </c>
      <c r="X233" s="706"/>
      <c r="Y233" s="706"/>
      <c r="Z233" s="706"/>
      <c r="AA233" s="706"/>
      <c r="AB233" s="706"/>
      <c r="AC233" s="706"/>
      <c r="AD233" s="706"/>
      <c r="AE233" s="706"/>
      <c r="AF233" s="706"/>
      <c r="AG233" s="706"/>
      <c r="AH233" s="706"/>
      <c r="AI233" s="706"/>
      <c r="AJ233" s="706"/>
      <c r="AK233" s="706"/>
      <c r="AL233" s="706"/>
      <c r="AM233" s="706"/>
      <c r="AN233" s="706"/>
      <c r="AO233" s="706"/>
      <c r="AP233" s="709"/>
    </row>
    <row r="234" spans="3:42" ht="30" customHeight="1" thickBot="1">
      <c r="C234" s="710" t="s">
        <v>104</v>
      </c>
      <c r="D234" s="711"/>
      <c r="E234" s="712">
        <f>+AE22</f>
        <v>0</v>
      </c>
      <c r="F234" s="712"/>
      <c r="G234" s="712"/>
      <c r="H234" s="712"/>
      <c r="I234" s="712"/>
      <c r="J234" s="712"/>
      <c r="K234" s="712"/>
      <c r="L234" s="712"/>
      <c r="M234" s="712"/>
      <c r="N234" s="712"/>
      <c r="O234" s="712"/>
      <c r="P234" s="712"/>
      <c r="Q234" s="712"/>
      <c r="R234" s="712"/>
      <c r="S234" s="712"/>
      <c r="T234" s="712"/>
      <c r="U234" s="712"/>
      <c r="V234" s="711"/>
      <c r="W234" s="713" t="s">
        <v>104</v>
      </c>
      <c r="X234" s="711"/>
      <c r="Y234" s="713">
        <f>+AE23</f>
        <v>0</v>
      </c>
      <c r="Z234" s="712"/>
      <c r="AA234" s="712"/>
      <c r="AB234" s="712"/>
      <c r="AC234" s="712"/>
      <c r="AD234" s="712"/>
      <c r="AE234" s="712"/>
      <c r="AF234" s="712"/>
      <c r="AG234" s="712"/>
      <c r="AH234" s="712"/>
      <c r="AI234" s="712"/>
      <c r="AJ234" s="712"/>
      <c r="AK234" s="712"/>
      <c r="AL234" s="712"/>
      <c r="AM234" s="712"/>
      <c r="AN234" s="712"/>
      <c r="AO234" s="712"/>
      <c r="AP234" s="714"/>
    </row>
    <row r="235" spans="3:42" ht="30.75" customHeight="1">
      <c r="C235" s="697" t="s">
        <v>102</v>
      </c>
      <c r="D235" s="698"/>
      <c r="E235" s="698"/>
      <c r="F235" s="699"/>
      <c r="G235" s="700">
        <f>+D24</f>
        <v>0</v>
      </c>
      <c r="H235" s="701"/>
      <c r="I235" s="701"/>
      <c r="J235" s="701"/>
      <c r="K235" s="701"/>
      <c r="L235" s="701"/>
      <c r="M235" s="701"/>
      <c r="N235" s="701"/>
      <c r="O235" s="701"/>
      <c r="P235" s="701"/>
      <c r="Q235" s="701"/>
      <c r="R235" s="701"/>
      <c r="S235" s="701"/>
      <c r="T235" s="701"/>
      <c r="U235" s="701"/>
      <c r="V235" s="702"/>
      <c r="W235" s="703" t="s">
        <v>103</v>
      </c>
      <c r="X235" s="698"/>
      <c r="Y235" s="698"/>
      <c r="Z235" s="699"/>
      <c r="AA235" s="701"/>
      <c r="AB235" s="701"/>
      <c r="AC235" s="701"/>
      <c r="AD235" s="701"/>
      <c r="AE235" s="701"/>
      <c r="AF235" s="701"/>
      <c r="AG235" s="701"/>
      <c r="AH235" s="701"/>
      <c r="AI235" s="701"/>
      <c r="AJ235" s="701"/>
      <c r="AK235" s="701"/>
      <c r="AL235" s="701"/>
      <c r="AM235" s="701"/>
      <c r="AN235" s="701"/>
      <c r="AO235" s="701"/>
      <c r="AP235" s="704"/>
    </row>
    <row r="236" spans="3:42" ht="30.75" customHeight="1">
      <c r="C236" s="715" t="s">
        <v>7</v>
      </c>
      <c r="D236" s="716"/>
      <c r="E236" s="716"/>
      <c r="F236" s="716"/>
      <c r="G236" s="716"/>
      <c r="H236" s="716"/>
      <c r="I236" s="716"/>
      <c r="J236" s="716"/>
      <c r="K236" s="716"/>
      <c r="L236" s="716"/>
      <c r="M236" s="716"/>
      <c r="N236" s="716"/>
      <c r="O236" s="716"/>
      <c r="P236" s="716"/>
      <c r="Q236" s="716"/>
      <c r="R236" s="716"/>
      <c r="S236" s="716"/>
      <c r="T236" s="716"/>
      <c r="U236" s="716"/>
      <c r="V236" s="716"/>
      <c r="W236" s="708" t="s">
        <v>7</v>
      </c>
      <c r="X236" s="706"/>
      <c r="Y236" s="706"/>
      <c r="Z236" s="706"/>
      <c r="AA236" s="706"/>
      <c r="AB236" s="706"/>
      <c r="AC236" s="706"/>
      <c r="AD236" s="706"/>
      <c r="AE236" s="706"/>
      <c r="AF236" s="706"/>
      <c r="AG236" s="706"/>
      <c r="AH236" s="706"/>
      <c r="AI236" s="706"/>
      <c r="AJ236" s="706"/>
      <c r="AK236" s="706"/>
      <c r="AL236" s="706"/>
      <c r="AM236" s="706"/>
      <c r="AN236" s="706"/>
      <c r="AO236" s="706"/>
      <c r="AP236" s="709"/>
    </row>
    <row r="237" spans="3:42" ht="30.75" customHeight="1" thickBot="1">
      <c r="C237" s="710" t="s">
        <v>104</v>
      </c>
      <c r="D237" s="711"/>
      <c r="E237" s="712">
        <f>+AE24</f>
        <v>0</v>
      </c>
      <c r="F237" s="712"/>
      <c r="G237" s="712"/>
      <c r="H237" s="712"/>
      <c r="I237" s="712"/>
      <c r="J237" s="712"/>
      <c r="K237" s="712"/>
      <c r="L237" s="712"/>
      <c r="M237" s="712"/>
      <c r="N237" s="712"/>
      <c r="O237" s="712"/>
      <c r="P237" s="712"/>
      <c r="Q237" s="712"/>
      <c r="R237" s="712"/>
      <c r="S237" s="712"/>
      <c r="T237" s="712"/>
      <c r="U237" s="712"/>
      <c r="V237" s="711"/>
      <c r="W237" s="713" t="s">
        <v>104</v>
      </c>
      <c r="X237" s="711"/>
      <c r="Y237" s="713"/>
      <c r="Z237" s="712"/>
      <c r="AA237" s="712"/>
      <c r="AB237" s="712"/>
      <c r="AC237" s="712"/>
      <c r="AD237" s="712"/>
      <c r="AE237" s="712"/>
      <c r="AF237" s="712"/>
      <c r="AG237" s="712"/>
      <c r="AH237" s="712"/>
      <c r="AI237" s="712"/>
      <c r="AJ237" s="712"/>
      <c r="AK237" s="712"/>
      <c r="AL237" s="712"/>
      <c r="AM237" s="712"/>
      <c r="AN237" s="712"/>
      <c r="AO237" s="712"/>
      <c r="AP237" s="714"/>
    </row>
    <row r="238" ht="9" customHeight="1"/>
    <row r="239" spans="3:43" ht="13.5" thickBot="1">
      <c r="C239" s="24" t="s">
        <v>65</v>
      </c>
      <c r="AC239" s="81"/>
      <c r="AD239" s="81"/>
      <c r="AE239" s="81"/>
      <c r="AF239" s="81"/>
      <c r="AG239" s="81"/>
      <c r="AH239" s="81"/>
      <c r="AI239" s="81"/>
      <c r="AJ239" s="81"/>
      <c r="AK239" s="81"/>
      <c r="AL239" s="81"/>
      <c r="AM239" s="81"/>
      <c r="AN239" s="81"/>
      <c r="AO239" s="81"/>
      <c r="AP239" s="81"/>
      <c r="AQ239" s="81"/>
    </row>
    <row r="240" spans="3:42" ht="27" customHeight="1">
      <c r="C240" s="721" t="s">
        <v>103</v>
      </c>
      <c r="D240" s="721"/>
      <c r="E240" s="721"/>
      <c r="F240" s="717">
        <f>+P19</f>
        <v>0</v>
      </c>
      <c r="G240" s="717"/>
      <c r="H240" s="717"/>
      <c r="I240" s="717"/>
      <c r="J240" s="717"/>
      <c r="K240" s="717"/>
      <c r="L240" s="717"/>
      <c r="M240" s="717"/>
      <c r="N240" s="717"/>
      <c r="O240" s="717"/>
      <c r="P240" s="717"/>
      <c r="Q240" s="717"/>
      <c r="R240" s="717"/>
      <c r="S240" s="717"/>
      <c r="T240" s="717"/>
      <c r="U240" s="717"/>
      <c r="V240" s="717"/>
      <c r="W240" s="703" t="s">
        <v>102</v>
      </c>
      <c r="X240" s="722"/>
      <c r="Y240" s="722"/>
      <c r="Z240" s="722"/>
      <c r="AA240" s="722"/>
      <c r="AB240" s="722"/>
      <c r="AC240" s="722"/>
      <c r="AD240" s="722"/>
      <c r="AE240" s="722"/>
      <c r="AF240" s="722"/>
      <c r="AG240" s="722"/>
      <c r="AH240" s="722"/>
      <c r="AI240" s="722"/>
      <c r="AJ240" s="722"/>
      <c r="AK240" s="722"/>
      <c r="AL240" s="722"/>
      <c r="AM240" s="722"/>
      <c r="AN240" s="722"/>
      <c r="AO240" s="722"/>
      <c r="AP240" s="723"/>
    </row>
    <row r="241" spans="3:42" ht="27" customHeight="1">
      <c r="C241" s="721" t="s">
        <v>119</v>
      </c>
      <c r="D241" s="721"/>
      <c r="E241" s="721"/>
      <c r="F241" s="717">
        <f>+J20</f>
        <v>0</v>
      </c>
      <c r="G241" s="717"/>
      <c r="H241" s="717"/>
      <c r="I241" s="717"/>
      <c r="J241" s="717"/>
      <c r="K241" s="717"/>
      <c r="L241" s="717"/>
      <c r="M241" s="717"/>
      <c r="N241" s="717"/>
      <c r="O241" s="717"/>
      <c r="P241" s="717"/>
      <c r="Q241" s="717"/>
      <c r="R241" s="717"/>
      <c r="S241" s="717"/>
      <c r="T241" s="717"/>
      <c r="U241" s="717"/>
      <c r="V241" s="717"/>
      <c r="W241" s="708" t="s">
        <v>136</v>
      </c>
      <c r="X241" s="719"/>
      <c r="Y241" s="719"/>
      <c r="Z241" s="719"/>
      <c r="AA241" s="719"/>
      <c r="AB241" s="719"/>
      <c r="AC241" s="719"/>
      <c r="AD241" s="719"/>
      <c r="AE241" s="719"/>
      <c r="AF241" s="719"/>
      <c r="AG241" s="719"/>
      <c r="AH241" s="719"/>
      <c r="AI241" s="719"/>
      <c r="AJ241" s="719"/>
      <c r="AK241" s="719"/>
      <c r="AL241" s="719"/>
      <c r="AM241" s="719"/>
      <c r="AN241" s="719"/>
      <c r="AO241" s="719"/>
      <c r="AP241" s="720"/>
    </row>
    <row r="242" spans="3:42" ht="27" customHeight="1">
      <c r="C242" s="717" t="s">
        <v>7</v>
      </c>
      <c r="D242" s="717"/>
      <c r="E242" s="717"/>
      <c r="F242" s="717"/>
      <c r="G242" s="717"/>
      <c r="H242" s="717"/>
      <c r="I242" s="717"/>
      <c r="J242" s="717"/>
      <c r="K242" s="717"/>
      <c r="L242" s="717"/>
      <c r="M242" s="717"/>
      <c r="N242" s="717"/>
      <c r="O242" s="717"/>
      <c r="P242" s="717"/>
      <c r="Q242" s="717"/>
      <c r="R242" s="717"/>
      <c r="S242" s="717"/>
      <c r="T242" s="717"/>
      <c r="U242" s="717"/>
      <c r="V242" s="717"/>
      <c r="W242" s="718" t="s">
        <v>7</v>
      </c>
      <c r="X242" s="719"/>
      <c r="Y242" s="719"/>
      <c r="Z242" s="719"/>
      <c r="AA242" s="719"/>
      <c r="AB242" s="719"/>
      <c r="AC242" s="719"/>
      <c r="AD242" s="719"/>
      <c r="AE242" s="719"/>
      <c r="AF242" s="719"/>
      <c r="AG242" s="719"/>
      <c r="AH242" s="719"/>
      <c r="AI242" s="719"/>
      <c r="AJ242" s="719"/>
      <c r="AK242" s="719"/>
      <c r="AL242" s="719"/>
      <c r="AM242" s="719"/>
      <c r="AN242" s="719"/>
      <c r="AO242" s="719"/>
      <c r="AP242" s="720"/>
    </row>
    <row r="243" spans="3:42" ht="27" customHeight="1" thickBot="1">
      <c r="C243" s="721" t="s">
        <v>120</v>
      </c>
      <c r="D243" s="721"/>
      <c r="E243" s="721"/>
      <c r="F243" s="721">
        <f>+AE20</f>
        <v>0</v>
      </c>
      <c r="G243" s="721"/>
      <c r="H243" s="721"/>
      <c r="I243" s="721"/>
      <c r="J243" s="721"/>
      <c r="K243" s="721"/>
      <c r="L243" s="721"/>
      <c r="M243" s="721"/>
      <c r="N243" s="721"/>
      <c r="O243" s="721"/>
      <c r="P243" s="721"/>
      <c r="Q243" s="721"/>
      <c r="R243" s="721"/>
      <c r="S243" s="721"/>
      <c r="T243" s="721"/>
      <c r="U243" s="721"/>
      <c r="V243" s="721"/>
      <c r="W243" s="724" t="s">
        <v>137</v>
      </c>
      <c r="X243" s="725"/>
      <c r="Y243" s="725"/>
      <c r="Z243" s="725"/>
      <c r="AA243" s="725"/>
      <c r="AB243" s="725"/>
      <c r="AC243" s="725"/>
      <c r="AD243" s="725"/>
      <c r="AE243" s="725"/>
      <c r="AF243" s="725"/>
      <c r="AG243" s="725"/>
      <c r="AH243" s="725"/>
      <c r="AI243" s="725"/>
      <c r="AJ243" s="725"/>
      <c r="AK243" s="725"/>
      <c r="AL243" s="725"/>
      <c r="AM243" s="725"/>
      <c r="AN243" s="725"/>
      <c r="AO243" s="725"/>
      <c r="AP243" s="726"/>
    </row>
    <row r="244" ht="8.25" customHeight="1"/>
  </sheetData>
  <sheetProtection/>
  <mergeCells count="868">
    <mergeCell ref="C243:E243"/>
    <mergeCell ref="F243:V243"/>
    <mergeCell ref="W243:AP243"/>
    <mergeCell ref="S124:V125"/>
    <mergeCell ref="AM124:AP124"/>
    <mergeCell ref="AM125:AP125"/>
    <mergeCell ref="C241:E241"/>
    <mergeCell ref="F241:V241"/>
    <mergeCell ref="W241:AP241"/>
    <mergeCell ref="C242:E242"/>
    <mergeCell ref="F242:V242"/>
    <mergeCell ref="W242:AP242"/>
    <mergeCell ref="C237:D237"/>
    <mergeCell ref="E237:V237"/>
    <mergeCell ref="W237:X237"/>
    <mergeCell ref="Y237:AP237"/>
    <mergeCell ref="C240:E240"/>
    <mergeCell ref="F240:V240"/>
    <mergeCell ref="W240:AP240"/>
    <mergeCell ref="C235:F235"/>
    <mergeCell ref="G235:V235"/>
    <mergeCell ref="W235:Z235"/>
    <mergeCell ref="AA235:AP235"/>
    <mergeCell ref="C236:V236"/>
    <mergeCell ref="W236:AP236"/>
    <mergeCell ref="C233:V233"/>
    <mergeCell ref="W233:AP233"/>
    <mergeCell ref="C234:D234"/>
    <mergeCell ref="E234:V234"/>
    <mergeCell ref="W234:X234"/>
    <mergeCell ref="Y234:AP234"/>
    <mergeCell ref="C228:AL228"/>
    <mergeCell ref="AM228:AP228"/>
    <mergeCell ref="C229:F229"/>
    <mergeCell ref="G229:L229"/>
    <mergeCell ref="C232:F232"/>
    <mergeCell ref="G232:V232"/>
    <mergeCell ref="W232:Z232"/>
    <mergeCell ref="AA232:AP232"/>
    <mergeCell ref="C219:AQ219"/>
    <mergeCell ref="C220:AQ220"/>
    <mergeCell ref="C221:AQ221"/>
    <mergeCell ref="C224:AN224"/>
    <mergeCell ref="C226:AE226"/>
    <mergeCell ref="AF226:AG226"/>
    <mergeCell ref="AH226:AI226"/>
    <mergeCell ref="AJ226:AN226"/>
    <mergeCell ref="C225:AN225"/>
    <mergeCell ref="D203:P203"/>
    <mergeCell ref="Q203:S203"/>
    <mergeCell ref="T203:V203"/>
    <mergeCell ref="W203:AN203"/>
    <mergeCell ref="C217:AQ217"/>
    <mergeCell ref="C218:AQ218"/>
    <mergeCell ref="T204:V204"/>
    <mergeCell ref="D210:N210"/>
    <mergeCell ref="O210:AA210"/>
    <mergeCell ref="AB210:AP210"/>
    <mergeCell ref="C199:AN199"/>
    <mergeCell ref="Q201:S201"/>
    <mergeCell ref="T201:V201"/>
    <mergeCell ref="W201:AN201"/>
    <mergeCell ref="D202:P202"/>
    <mergeCell ref="Q202:S202"/>
    <mergeCell ref="T202:V202"/>
    <mergeCell ref="W202:AN202"/>
    <mergeCell ref="G196:M197"/>
    <mergeCell ref="N196:S196"/>
    <mergeCell ref="T196:Y196"/>
    <mergeCell ref="Z196:AG196"/>
    <mergeCell ref="AH196:AN197"/>
    <mergeCell ref="N197:S197"/>
    <mergeCell ref="T197:Y197"/>
    <mergeCell ref="Z197:AG197"/>
    <mergeCell ref="C187:AQ187"/>
    <mergeCell ref="C189:AQ189"/>
    <mergeCell ref="C191:AQ191"/>
    <mergeCell ref="C193:AQ193"/>
    <mergeCell ref="G195:M195"/>
    <mergeCell ref="N195:Y195"/>
    <mergeCell ref="Z195:AG195"/>
    <mergeCell ref="AH195:AN195"/>
    <mergeCell ref="C184:M184"/>
    <mergeCell ref="N184:Z184"/>
    <mergeCell ref="AA184:AO184"/>
    <mergeCell ref="C185:M185"/>
    <mergeCell ref="N185:Z185"/>
    <mergeCell ref="AA185:AO185"/>
    <mergeCell ref="D175:V175"/>
    <mergeCell ref="D178:V178"/>
    <mergeCell ref="W178:AF178"/>
    <mergeCell ref="D179:V179"/>
    <mergeCell ref="W179:AF179"/>
    <mergeCell ref="C182:AQ182"/>
    <mergeCell ref="AH171:AJ171"/>
    <mergeCell ref="Z171:AC171"/>
    <mergeCell ref="D176:V176"/>
    <mergeCell ref="W176:AF176"/>
    <mergeCell ref="D177:V177"/>
    <mergeCell ref="W177:AF177"/>
    <mergeCell ref="D173:V173"/>
    <mergeCell ref="W173:AF173"/>
    <mergeCell ref="D174:V174"/>
    <mergeCell ref="W174:AF174"/>
    <mergeCell ref="AN171:AQ171"/>
    <mergeCell ref="T170:V170"/>
    <mergeCell ref="W170:Y170"/>
    <mergeCell ref="AN170:AQ170"/>
    <mergeCell ref="W175:AF175"/>
    <mergeCell ref="AK171:AM171"/>
    <mergeCell ref="Z170:AC170"/>
    <mergeCell ref="AE170:AG170"/>
    <mergeCell ref="AH170:AJ170"/>
    <mergeCell ref="AK170:AM170"/>
    <mergeCell ref="C171:E171"/>
    <mergeCell ref="F171:H171"/>
    <mergeCell ref="I171:K171"/>
    <mergeCell ref="L171:O171"/>
    <mergeCell ref="Q171:S171"/>
    <mergeCell ref="AE171:AG171"/>
    <mergeCell ref="T171:V171"/>
    <mergeCell ref="W171:Y171"/>
    <mergeCell ref="Z169:AC169"/>
    <mergeCell ref="AE169:AG169"/>
    <mergeCell ref="AH169:AJ169"/>
    <mergeCell ref="AK169:AM169"/>
    <mergeCell ref="AN169:AQ169"/>
    <mergeCell ref="C170:E170"/>
    <mergeCell ref="F170:H170"/>
    <mergeCell ref="I170:K170"/>
    <mergeCell ref="L170:O170"/>
    <mergeCell ref="Q170:S170"/>
    <mergeCell ref="AH168:AJ168"/>
    <mergeCell ref="AK168:AM168"/>
    <mergeCell ref="AN168:AQ168"/>
    <mergeCell ref="C169:E169"/>
    <mergeCell ref="F169:H169"/>
    <mergeCell ref="I169:K169"/>
    <mergeCell ref="L169:O169"/>
    <mergeCell ref="Q169:S169"/>
    <mergeCell ref="T169:V169"/>
    <mergeCell ref="W169:Y169"/>
    <mergeCell ref="AN167:AQ167"/>
    <mergeCell ref="C168:E168"/>
    <mergeCell ref="F168:H168"/>
    <mergeCell ref="I168:K168"/>
    <mergeCell ref="L168:O168"/>
    <mergeCell ref="Q168:S168"/>
    <mergeCell ref="T168:V168"/>
    <mergeCell ref="W168:Y168"/>
    <mergeCell ref="Z168:AC168"/>
    <mergeCell ref="AE168:AG168"/>
    <mergeCell ref="T167:V167"/>
    <mergeCell ref="W167:Y167"/>
    <mergeCell ref="Z167:AC167"/>
    <mergeCell ref="AE167:AG167"/>
    <mergeCell ref="AH167:AJ167"/>
    <mergeCell ref="AK167:AM167"/>
    <mergeCell ref="Z166:AC166"/>
    <mergeCell ref="AE166:AG166"/>
    <mergeCell ref="AH166:AJ166"/>
    <mergeCell ref="AK166:AM166"/>
    <mergeCell ref="AN166:AQ166"/>
    <mergeCell ref="C167:E167"/>
    <mergeCell ref="F167:H167"/>
    <mergeCell ref="I167:K167"/>
    <mergeCell ref="L167:O167"/>
    <mergeCell ref="Q167:S167"/>
    <mergeCell ref="AH165:AJ165"/>
    <mergeCell ref="AK165:AM165"/>
    <mergeCell ref="AN165:AQ165"/>
    <mergeCell ref="C166:E166"/>
    <mergeCell ref="F166:H166"/>
    <mergeCell ref="I166:K166"/>
    <mergeCell ref="L166:O166"/>
    <mergeCell ref="Q166:S166"/>
    <mergeCell ref="T166:V166"/>
    <mergeCell ref="W166:Y166"/>
    <mergeCell ref="AN164:AQ164"/>
    <mergeCell ref="C165:E165"/>
    <mergeCell ref="F165:H165"/>
    <mergeCell ref="I165:K165"/>
    <mergeCell ref="L165:O165"/>
    <mergeCell ref="Q165:S165"/>
    <mergeCell ref="T165:V165"/>
    <mergeCell ref="W165:Y165"/>
    <mergeCell ref="Z165:AC165"/>
    <mergeCell ref="AE165:AG165"/>
    <mergeCell ref="T164:V164"/>
    <mergeCell ref="W164:Y164"/>
    <mergeCell ref="Z164:AC164"/>
    <mergeCell ref="AE164:AG164"/>
    <mergeCell ref="AH164:AJ164"/>
    <mergeCell ref="AK164:AM164"/>
    <mergeCell ref="Z163:AC163"/>
    <mergeCell ref="AE163:AG163"/>
    <mergeCell ref="AH163:AJ163"/>
    <mergeCell ref="AK163:AM163"/>
    <mergeCell ref="AN163:AQ163"/>
    <mergeCell ref="C164:E164"/>
    <mergeCell ref="F164:H164"/>
    <mergeCell ref="I164:K164"/>
    <mergeCell ref="L164:O164"/>
    <mergeCell ref="Q164:S164"/>
    <mergeCell ref="AH162:AJ162"/>
    <mergeCell ref="AK162:AM162"/>
    <mergeCell ref="AN162:AQ162"/>
    <mergeCell ref="C163:E163"/>
    <mergeCell ref="F163:H163"/>
    <mergeCell ref="I163:K163"/>
    <mergeCell ref="L163:O163"/>
    <mergeCell ref="Q163:S163"/>
    <mergeCell ref="T163:V163"/>
    <mergeCell ref="W163:Y163"/>
    <mergeCell ref="AN161:AQ161"/>
    <mergeCell ref="C162:E162"/>
    <mergeCell ref="F162:H162"/>
    <mergeCell ref="I162:K162"/>
    <mergeCell ref="L162:O162"/>
    <mergeCell ref="Q162:S162"/>
    <mergeCell ref="T162:V162"/>
    <mergeCell ref="W162:Y162"/>
    <mergeCell ref="Z162:AC162"/>
    <mergeCell ref="AE162:AG162"/>
    <mergeCell ref="T161:V161"/>
    <mergeCell ref="W161:Y161"/>
    <mergeCell ref="Z161:AC161"/>
    <mergeCell ref="AE161:AG161"/>
    <mergeCell ref="AH161:AJ161"/>
    <mergeCell ref="AK161:AM161"/>
    <mergeCell ref="Z160:AC160"/>
    <mergeCell ref="AE160:AG160"/>
    <mergeCell ref="AH160:AJ160"/>
    <mergeCell ref="AK160:AM160"/>
    <mergeCell ref="AN160:AQ160"/>
    <mergeCell ref="C161:E161"/>
    <mergeCell ref="F161:H161"/>
    <mergeCell ref="I161:K161"/>
    <mergeCell ref="L161:O161"/>
    <mergeCell ref="Q161:S161"/>
    <mergeCell ref="AH159:AJ159"/>
    <mergeCell ref="AK159:AM159"/>
    <mergeCell ref="AN159:AQ159"/>
    <mergeCell ref="C160:E160"/>
    <mergeCell ref="F160:H160"/>
    <mergeCell ref="I160:K160"/>
    <mergeCell ref="L160:O160"/>
    <mergeCell ref="Q160:S160"/>
    <mergeCell ref="T160:V160"/>
    <mergeCell ref="W160:Y160"/>
    <mergeCell ref="AN158:AQ158"/>
    <mergeCell ref="C159:E159"/>
    <mergeCell ref="F159:H159"/>
    <mergeCell ref="I159:K159"/>
    <mergeCell ref="L159:O159"/>
    <mergeCell ref="Q159:S159"/>
    <mergeCell ref="T159:V159"/>
    <mergeCell ref="W159:Y159"/>
    <mergeCell ref="Z159:AC159"/>
    <mergeCell ref="AE159:AG159"/>
    <mergeCell ref="T158:V158"/>
    <mergeCell ref="W158:Y158"/>
    <mergeCell ref="Z158:AC158"/>
    <mergeCell ref="AE158:AG158"/>
    <mergeCell ref="AH158:AJ158"/>
    <mergeCell ref="AK158:AM158"/>
    <mergeCell ref="Z157:AC157"/>
    <mergeCell ref="AE157:AG157"/>
    <mergeCell ref="AH157:AJ157"/>
    <mergeCell ref="AK157:AM157"/>
    <mergeCell ref="AN157:AQ157"/>
    <mergeCell ref="C158:E158"/>
    <mergeCell ref="F158:H158"/>
    <mergeCell ref="I158:K158"/>
    <mergeCell ref="L158:O158"/>
    <mergeCell ref="Q158:S158"/>
    <mergeCell ref="AH156:AJ156"/>
    <mergeCell ref="AK156:AM156"/>
    <mergeCell ref="AN156:AQ156"/>
    <mergeCell ref="C157:E157"/>
    <mergeCell ref="F157:H157"/>
    <mergeCell ref="I157:K157"/>
    <mergeCell ref="L157:O157"/>
    <mergeCell ref="Q157:S157"/>
    <mergeCell ref="T157:V157"/>
    <mergeCell ref="W157:Y157"/>
    <mergeCell ref="AN155:AQ155"/>
    <mergeCell ref="C156:E156"/>
    <mergeCell ref="F156:H156"/>
    <mergeCell ref="I156:K156"/>
    <mergeCell ref="L156:O156"/>
    <mergeCell ref="Q156:S156"/>
    <mergeCell ref="T156:V156"/>
    <mergeCell ref="W156:Y156"/>
    <mergeCell ref="Z156:AC156"/>
    <mergeCell ref="AE156:AG156"/>
    <mergeCell ref="T155:V155"/>
    <mergeCell ref="W155:Y155"/>
    <mergeCell ref="Z155:AC155"/>
    <mergeCell ref="AE155:AG155"/>
    <mergeCell ref="AH155:AJ155"/>
    <mergeCell ref="AK155:AM155"/>
    <mergeCell ref="Z154:AC154"/>
    <mergeCell ref="AE154:AG154"/>
    <mergeCell ref="AH154:AJ154"/>
    <mergeCell ref="AK154:AM154"/>
    <mergeCell ref="AN154:AQ154"/>
    <mergeCell ref="C155:E155"/>
    <mergeCell ref="F155:H155"/>
    <mergeCell ref="I155:K155"/>
    <mergeCell ref="L155:O155"/>
    <mergeCell ref="Q155:S155"/>
    <mergeCell ref="AH153:AJ153"/>
    <mergeCell ref="AK153:AM153"/>
    <mergeCell ref="AN153:AQ153"/>
    <mergeCell ref="C154:E154"/>
    <mergeCell ref="F154:H154"/>
    <mergeCell ref="I154:K154"/>
    <mergeCell ref="L154:O154"/>
    <mergeCell ref="Q154:S154"/>
    <mergeCell ref="T154:V154"/>
    <mergeCell ref="W154:Y154"/>
    <mergeCell ref="AN152:AQ152"/>
    <mergeCell ref="C153:E153"/>
    <mergeCell ref="F153:H153"/>
    <mergeCell ref="I153:K153"/>
    <mergeCell ref="L153:O153"/>
    <mergeCell ref="Q153:S153"/>
    <mergeCell ref="T153:V153"/>
    <mergeCell ref="W153:Y153"/>
    <mergeCell ref="Z153:AC153"/>
    <mergeCell ref="AE153:AG153"/>
    <mergeCell ref="T152:V152"/>
    <mergeCell ref="W152:Y152"/>
    <mergeCell ref="Z152:AC152"/>
    <mergeCell ref="AE152:AG152"/>
    <mergeCell ref="AH152:AJ152"/>
    <mergeCell ref="AK152:AM152"/>
    <mergeCell ref="Z151:AC151"/>
    <mergeCell ref="AE151:AG151"/>
    <mergeCell ref="AH151:AJ151"/>
    <mergeCell ref="AK151:AM151"/>
    <mergeCell ref="AN151:AQ151"/>
    <mergeCell ref="C152:E152"/>
    <mergeCell ref="F152:H152"/>
    <mergeCell ref="I152:K152"/>
    <mergeCell ref="L152:O152"/>
    <mergeCell ref="Q152:S152"/>
    <mergeCell ref="AH150:AJ150"/>
    <mergeCell ref="AK150:AM150"/>
    <mergeCell ref="AN150:AQ150"/>
    <mergeCell ref="C151:E151"/>
    <mergeCell ref="F151:H151"/>
    <mergeCell ref="I151:K151"/>
    <mergeCell ref="L151:O151"/>
    <mergeCell ref="Q151:S151"/>
    <mergeCell ref="T151:V151"/>
    <mergeCell ref="W151:Y151"/>
    <mergeCell ref="AN149:AQ149"/>
    <mergeCell ref="C150:E150"/>
    <mergeCell ref="F150:H150"/>
    <mergeCell ref="I150:K150"/>
    <mergeCell ref="L150:O150"/>
    <mergeCell ref="Q150:S150"/>
    <mergeCell ref="T150:V150"/>
    <mergeCell ref="W150:Y150"/>
    <mergeCell ref="Z150:AC150"/>
    <mergeCell ref="AE150:AG150"/>
    <mergeCell ref="T149:V149"/>
    <mergeCell ref="W149:Y149"/>
    <mergeCell ref="Z149:AC149"/>
    <mergeCell ref="AE149:AG149"/>
    <mergeCell ref="AH149:AJ149"/>
    <mergeCell ref="AK149:AM149"/>
    <mergeCell ref="Z148:AC148"/>
    <mergeCell ref="AE148:AG148"/>
    <mergeCell ref="AH148:AJ148"/>
    <mergeCell ref="AK148:AM148"/>
    <mergeCell ref="AN148:AQ148"/>
    <mergeCell ref="C149:E149"/>
    <mergeCell ref="F149:H149"/>
    <mergeCell ref="I149:K149"/>
    <mergeCell ref="L149:O149"/>
    <mergeCell ref="Q149:S149"/>
    <mergeCell ref="AH147:AJ147"/>
    <mergeCell ref="AK147:AM147"/>
    <mergeCell ref="AN147:AQ147"/>
    <mergeCell ref="C148:E148"/>
    <mergeCell ref="F148:H148"/>
    <mergeCell ref="I148:K148"/>
    <mergeCell ref="L148:O148"/>
    <mergeCell ref="Q148:S148"/>
    <mergeCell ref="T148:V148"/>
    <mergeCell ref="W148:Y148"/>
    <mergeCell ref="AN146:AQ146"/>
    <mergeCell ref="C147:E147"/>
    <mergeCell ref="F147:H147"/>
    <mergeCell ref="I147:K147"/>
    <mergeCell ref="L147:O147"/>
    <mergeCell ref="Q147:S147"/>
    <mergeCell ref="T147:V147"/>
    <mergeCell ref="W147:Y147"/>
    <mergeCell ref="Z147:AC147"/>
    <mergeCell ref="AE147:AG147"/>
    <mergeCell ref="T146:V146"/>
    <mergeCell ref="W146:Y146"/>
    <mergeCell ref="Z146:AC146"/>
    <mergeCell ref="AE146:AG146"/>
    <mergeCell ref="AH146:AJ146"/>
    <mergeCell ref="AK146:AM146"/>
    <mergeCell ref="Z145:AC145"/>
    <mergeCell ref="AE145:AG145"/>
    <mergeCell ref="AH145:AJ145"/>
    <mergeCell ref="AK145:AM145"/>
    <mergeCell ref="AN145:AQ145"/>
    <mergeCell ref="C146:E146"/>
    <mergeCell ref="F146:H146"/>
    <mergeCell ref="I146:K146"/>
    <mergeCell ref="L146:O146"/>
    <mergeCell ref="Q146:S146"/>
    <mergeCell ref="AH144:AJ144"/>
    <mergeCell ref="AK144:AM144"/>
    <mergeCell ref="AN144:AQ144"/>
    <mergeCell ref="C145:E145"/>
    <mergeCell ref="F145:H145"/>
    <mergeCell ref="I145:K145"/>
    <mergeCell ref="L145:O145"/>
    <mergeCell ref="Q145:S145"/>
    <mergeCell ref="T145:V145"/>
    <mergeCell ref="W145:Y145"/>
    <mergeCell ref="AN143:AQ143"/>
    <mergeCell ref="C144:E144"/>
    <mergeCell ref="F144:H144"/>
    <mergeCell ref="I144:K144"/>
    <mergeCell ref="L144:O144"/>
    <mergeCell ref="Q144:S144"/>
    <mergeCell ref="T144:V144"/>
    <mergeCell ref="W144:Y144"/>
    <mergeCell ref="Z144:AC144"/>
    <mergeCell ref="AE144:AG144"/>
    <mergeCell ref="T143:V143"/>
    <mergeCell ref="W143:Y143"/>
    <mergeCell ref="Z143:AC143"/>
    <mergeCell ref="AE143:AG143"/>
    <mergeCell ref="AH143:AJ143"/>
    <mergeCell ref="AK143:AM143"/>
    <mergeCell ref="Z142:AC142"/>
    <mergeCell ref="AE142:AG142"/>
    <mergeCell ref="AH142:AJ142"/>
    <mergeCell ref="AK142:AM142"/>
    <mergeCell ref="AN142:AQ142"/>
    <mergeCell ref="C143:E143"/>
    <mergeCell ref="F143:H143"/>
    <mergeCell ref="I143:K143"/>
    <mergeCell ref="L143:O143"/>
    <mergeCell ref="Q143:S143"/>
    <mergeCell ref="AH141:AJ141"/>
    <mergeCell ref="AK141:AM141"/>
    <mergeCell ref="AN141:AQ141"/>
    <mergeCell ref="C142:E142"/>
    <mergeCell ref="F142:H142"/>
    <mergeCell ref="I142:K142"/>
    <mergeCell ref="L142:O142"/>
    <mergeCell ref="Q142:S142"/>
    <mergeCell ref="T142:V142"/>
    <mergeCell ref="W142:Y142"/>
    <mergeCell ref="AN140:AQ140"/>
    <mergeCell ref="C141:E141"/>
    <mergeCell ref="F141:H141"/>
    <mergeCell ref="I141:K141"/>
    <mergeCell ref="L141:O141"/>
    <mergeCell ref="Q141:S141"/>
    <mergeCell ref="T141:V141"/>
    <mergeCell ref="W141:Y141"/>
    <mergeCell ref="Z141:AC141"/>
    <mergeCell ref="AE141:AG141"/>
    <mergeCell ref="T140:V140"/>
    <mergeCell ref="W140:Y140"/>
    <mergeCell ref="Z140:AC140"/>
    <mergeCell ref="AE140:AG140"/>
    <mergeCell ref="AH140:AJ140"/>
    <mergeCell ref="AK140:AM140"/>
    <mergeCell ref="Z139:AC139"/>
    <mergeCell ref="AE139:AG139"/>
    <mergeCell ref="AH139:AJ139"/>
    <mergeCell ref="AK139:AM139"/>
    <mergeCell ref="AN139:AQ139"/>
    <mergeCell ref="C140:E140"/>
    <mergeCell ref="F140:H140"/>
    <mergeCell ref="I140:K140"/>
    <mergeCell ref="L140:O140"/>
    <mergeCell ref="Q140:S140"/>
    <mergeCell ref="AH138:AJ138"/>
    <mergeCell ref="AK138:AM138"/>
    <mergeCell ref="AN138:AQ138"/>
    <mergeCell ref="C139:E139"/>
    <mergeCell ref="F139:H139"/>
    <mergeCell ref="I139:K139"/>
    <mergeCell ref="L139:O139"/>
    <mergeCell ref="Q139:S139"/>
    <mergeCell ref="T139:V139"/>
    <mergeCell ref="W139:Y139"/>
    <mergeCell ref="AN137:AQ137"/>
    <mergeCell ref="C138:E138"/>
    <mergeCell ref="F138:H138"/>
    <mergeCell ref="I138:K138"/>
    <mergeCell ref="L138:O138"/>
    <mergeCell ref="Q138:S138"/>
    <mergeCell ref="T138:V138"/>
    <mergeCell ref="W138:Y138"/>
    <mergeCell ref="Z138:AC138"/>
    <mergeCell ref="AE138:AG138"/>
    <mergeCell ref="T137:V137"/>
    <mergeCell ref="W137:Y137"/>
    <mergeCell ref="Z137:AC137"/>
    <mergeCell ref="AE137:AG137"/>
    <mergeCell ref="AH137:AJ137"/>
    <mergeCell ref="AK137:AM137"/>
    <mergeCell ref="Z136:AC136"/>
    <mergeCell ref="AE136:AG136"/>
    <mergeCell ref="AH136:AJ136"/>
    <mergeCell ref="AK136:AM136"/>
    <mergeCell ref="AN136:AQ136"/>
    <mergeCell ref="C137:E137"/>
    <mergeCell ref="F137:H137"/>
    <mergeCell ref="I137:K137"/>
    <mergeCell ref="L137:O137"/>
    <mergeCell ref="Q137:S137"/>
    <mergeCell ref="AH135:AJ135"/>
    <mergeCell ref="AK135:AM135"/>
    <mergeCell ref="AN135:AQ135"/>
    <mergeCell ref="C136:E136"/>
    <mergeCell ref="F136:H136"/>
    <mergeCell ref="I136:K136"/>
    <mergeCell ref="L136:O136"/>
    <mergeCell ref="Q136:S136"/>
    <mergeCell ref="T136:V136"/>
    <mergeCell ref="W136:Y136"/>
    <mergeCell ref="AN134:AQ134"/>
    <mergeCell ref="C135:E135"/>
    <mergeCell ref="F135:H135"/>
    <mergeCell ref="I135:K135"/>
    <mergeCell ref="L135:O135"/>
    <mergeCell ref="Q135:S135"/>
    <mergeCell ref="T135:V135"/>
    <mergeCell ref="W135:Y135"/>
    <mergeCell ref="Z135:AC135"/>
    <mergeCell ref="AE135:AG135"/>
    <mergeCell ref="T134:V134"/>
    <mergeCell ref="W134:Y134"/>
    <mergeCell ref="Z134:AC134"/>
    <mergeCell ref="AE134:AG134"/>
    <mergeCell ref="AH134:AJ134"/>
    <mergeCell ref="AK134:AM134"/>
    <mergeCell ref="Z133:AC133"/>
    <mergeCell ref="AE133:AG133"/>
    <mergeCell ref="AH133:AJ133"/>
    <mergeCell ref="AK133:AM133"/>
    <mergeCell ref="AN133:AQ133"/>
    <mergeCell ref="C134:E134"/>
    <mergeCell ref="F134:H134"/>
    <mergeCell ref="I134:K134"/>
    <mergeCell ref="L134:O134"/>
    <mergeCell ref="Q134:S134"/>
    <mergeCell ref="AH132:AJ132"/>
    <mergeCell ref="AK132:AM132"/>
    <mergeCell ref="AN132:AQ132"/>
    <mergeCell ref="C133:E133"/>
    <mergeCell ref="F133:H133"/>
    <mergeCell ref="I133:K133"/>
    <mergeCell ref="L133:O133"/>
    <mergeCell ref="Q133:S133"/>
    <mergeCell ref="T133:V133"/>
    <mergeCell ref="W133:Y133"/>
    <mergeCell ref="AN131:AQ131"/>
    <mergeCell ref="C132:E132"/>
    <mergeCell ref="F132:H132"/>
    <mergeCell ref="I132:K132"/>
    <mergeCell ref="L132:O132"/>
    <mergeCell ref="Q132:S132"/>
    <mergeCell ref="T132:V132"/>
    <mergeCell ref="W132:Y132"/>
    <mergeCell ref="Z132:AC132"/>
    <mergeCell ref="AE132:AG132"/>
    <mergeCell ref="T131:V131"/>
    <mergeCell ref="W131:Y131"/>
    <mergeCell ref="Z131:AC131"/>
    <mergeCell ref="AE131:AG131"/>
    <mergeCell ref="AH131:AJ131"/>
    <mergeCell ref="AK131:AM131"/>
    <mergeCell ref="Z130:AC130"/>
    <mergeCell ref="AE130:AG130"/>
    <mergeCell ref="AH130:AJ130"/>
    <mergeCell ref="AK130:AM130"/>
    <mergeCell ref="AN130:AQ130"/>
    <mergeCell ref="C131:E131"/>
    <mergeCell ref="F131:H131"/>
    <mergeCell ref="I131:K131"/>
    <mergeCell ref="L131:O131"/>
    <mergeCell ref="Q131:S131"/>
    <mergeCell ref="AH129:AJ129"/>
    <mergeCell ref="AK129:AM129"/>
    <mergeCell ref="AN129:AQ129"/>
    <mergeCell ref="C130:E130"/>
    <mergeCell ref="F130:H130"/>
    <mergeCell ref="I130:K130"/>
    <mergeCell ref="L130:O130"/>
    <mergeCell ref="Q130:S130"/>
    <mergeCell ref="T130:V130"/>
    <mergeCell ref="W130:Y130"/>
    <mergeCell ref="B128:AQ128"/>
    <mergeCell ref="C129:E129"/>
    <mergeCell ref="F129:H129"/>
    <mergeCell ref="I129:K129"/>
    <mergeCell ref="L129:O129"/>
    <mergeCell ref="Q129:S129"/>
    <mergeCell ref="T129:V129"/>
    <mergeCell ref="W129:Y129"/>
    <mergeCell ref="Z129:AC129"/>
    <mergeCell ref="AE129:AG129"/>
    <mergeCell ref="C123:AP123"/>
    <mergeCell ref="C124:H125"/>
    <mergeCell ref="I124:K125"/>
    <mergeCell ref="L124:L125"/>
    <mergeCell ref="M124:R125"/>
    <mergeCell ref="W124:AB125"/>
    <mergeCell ref="AC124:AE125"/>
    <mergeCell ref="AF124:AF125"/>
    <mergeCell ref="AG124:AL124"/>
    <mergeCell ref="AG125:AL125"/>
    <mergeCell ref="C116:R118"/>
    <mergeCell ref="S116:AL118"/>
    <mergeCell ref="AM116:AP118"/>
    <mergeCell ref="C119:F120"/>
    <mergeCell ref="G119:N120"/>
    <mergeCell ref="O119:R120"/>
    <mergeCell ref="S119:Z120"/>
    <mergeCell ref="AA119:AE120"/>
    <mergeCell ref="AF119:AP120"/>
    <mergeCell ref="AM109:AP110"/>
    <mergeCell ref="C111:R112"/>
    <mergeCell ref="S111:AL112"/>
    <mergeCell ref="AM111:AP112"/>
    <mergeCell ref="C113:R115"/>
    <mergeCell ref="S113:AL115"/>
    <mergeCell ref="AM113:AP115"/>
    <mergeCell ref="C106:J107"/>
    <mergeCell ref="K106:N107"/>
    <mergeCell ref="O106:AB107"/>
    <mergeCell ref="AC106:AF107"/>
    <mergeCell ref="C109:R110"/>
    <mergeCell ref="S109:AL110"/>
    <mergeCell ref="AA102:AB103"/>
    <mergeCell ref="AC102:AF103"/>
    <mergeCell ref="C104:J105"/>
    <mergeCell ref="K104:N105"/>
    <mergeCell ref="O104:AB105"/>
    <mergeCell ref="AC104:AF105"/>
    <mergeCell ref="AA100:AB101"/>
    <mergeCell ref="AC100:AF101"/>
    <mergeCell ref="C102:D103"/>
    <mergeCell ref="E102:H103"/>
    <mergeCell ref="I102:J103"/>
    <mergeCell ref="K102:N103"/>
    <mergeCell ref="O102:P103"/>
    <mergeCell ref="Q102:T103"/>
    <mergeCell ref="U102:V103"/>
    <mergeCell ref="W102:Z103"/>
    <mergeCell ref="AA98:AB99"/>
    <mergeCell ref="AC98:AF99"/>
    <mergeCell ref="C100:D101"/>
    <mergeCell ref="E100:H101"/>
    <mergeCell ref="I100:J101"/>
    <mergeCell ref="K100:N101"/>
    <mergeCell ref="O100:P101"/>
    <mergeCell ref="Q100:T101"/>
    <mergeCell ref="U100:V101"/>
    <mergeCell ref="W100:Z101"/>
    <mergeCell ref="AA96:AB97"/>
    <mergeCell ref="AC96:AF97"/>
    <mergeCell ref="C98:D99"/>
    <mergeCell ref="E98:H99"/>
    <mergeCell ref="I98:J99"/>
    <mergeCell ref="K98:N99"/>
    <mergeCell ref="O98:P99"/>
    <mergeCell ref="Q98:T99"/>
    <mergeCell ref="U98:V99"/>
    <mergeCell ref="W98:Z99"/>
    <mergeCell ref="AA94:AB95"/>
    <mergeCell ref="AC94:AF95"/>
    <mergeCell ref="C96:D97"/>
    <mergeCell ref="E96:H97"/>
    <mergeCell ref="I96:J97"/>
    <mergeCell ref="K96:N97"/>
    <mergeCell ref="O96:P97"/>
    <mergeCell ref="Q96:T97"/>
    <mergeCell ref="U96:V97"/>
    <mergeCell ref="W96:Z97"/>
    <mergeCell ref="C93:D93"/>
    <mergeCell ref="E93:AF93"/>
    <mergeCell ref="C94:D95"/>
    <mergeCell ref="E94:H95"/>
    <mergeCell ref="I94:J95"/>
    <mergeCell ref="K94:N95"/>
    <mergeCell ref="O94:P95"/>
    <mergeCell ref="Q94:T95"/>
    <mergeCell ref="U94:V95"/>
    <mergeCell ref="W94:Z95"/>
    <mergeCell ref="C88:V88"/>
    <mergeCell ref="W88:X88"/>
    <mergeCell ref="Y88:Z88"/>
    <mergeCell ref="AA88:AP88"/>
    <mergeCell ref="C89:V89"/>
    <mergeCell ref="W89:X89"/>
    <mergeCell ref="Y89:Z89"/>
    <mergeCell ref="AA89:AP89"/>
    <mergeCell ref="W86:X86"/>
    <mergeCell ref="Y86:Z86"/>
    <mergeCell ref="AA86:AP86"/>
    <mergeCell ref="C87:V87"/>
    <mergeCell ref="W87:X87"/>
    <mergeCell ref="Y87:Z87"/>
    <mergeCell ref="AA87:AP87"/>
    <mergeCell ref="AH80:AP80"/>
    <mergeCell ref="D81:Q81"/>
    <mergeCell ref="R81:W81"/>
    <mergeCell ref="X81:AG81"/>
    <mergeCell ref="AH81:AP81"/>
    <mergeCell ref="B83:AQ83"/>
    <mergeCell ref="Q204:S204"/>
    <mergeCell ref="C66:AP66"/>
    <mergeCell ref="C67:AP67"/>
    <mergeCell ref="C68:AP68"/>
    <mergeCell ref="C69:AP69"/>
    <mergeCell ref="C70:AP70"/>
    <mergeCell ref="C79:AP79"/>
    <mergeCell ref="D80:Q80"/>
    <mergeCell ref="R80:W80"/>
    <mergeCell ref="X80:AG80"/>
    <mergeCell ref="AF57:AP57"/>
    <mergeCell ref="C63:AP63"/>
    <mergeCell ref="C74:AP76"/>
    <mergeCell ref="D209:N209"/>
    <mergeCell ref="O209:AA209"/>
    <mergeCell ref="AB209:AP209"/>
    <mergeCell ref="C73:AP73"/>
    <mergeCell ref="C77:AP77"/>
    <mergeCell ref="C78:AP78"/>
    <mergeCell ref="D204:P204"/>
    <mergeCell ref="C54:F55"/>
    <mergeCell ref="G54:R55"/>
    <mergeCell ref="W204:AN204"/>
    <mergeCell ref="C208:AP208"/>
    <mergeCell ref="C92:AF92"/>
    <mergeCell ref="C85:AP85"/>
    <mergeCell ref="C57:K57"/>
    <mergeCell ref="L57:U57"/>
    <mergeCell ref="V57:AC57"/>
    <mergeCell ref="AD57:AE57"/>
    <mergeCell ref="C64:AP64"/>
    <mergeCell ref="C65:AP65"/>
    <mergeCell ref="N58:W59"/>
    <mergeCell ref="X58:AE59"/>
    <mergeCell ref="AF58:AP59"/>
    <mergeCell ref="C58:M59"/>
    <mergeCell ref="S54:Z55"/>
    <mergeCell ref="AA54:AP55"/>
    <mergeCell ref="C52:AP52"/>
    <mergeCell ref="C50:AP50"/>
    <mergeCell ref="C48:AG48"/>
    <mergeCell ref="C56:K56"/>
    <mergeCell ref="L56:U56"/>
    <mergeCell ref="V56:AC56"/>
    <mergeCell ref="AF56:AP56"/>
    <mergeCell ref="AD56:AE56"/>
    <mergeCell ref="C37:L38"/>
    <mergeCell ref="M37:AP38"/>
    <mergeCell ref="V41:AP42"/>
    <mergeCell ref="C43:AB43"/>
    <mergeCell ref="AC43:AD44"/>
    <mergeCell ref="H39:U40"/>
    <mergeCell ref="V39:W40"/>
    <mergeCell ref="X39:AP40"/>
    <mergeCell ref="C41:G42"/>
    <mergeCell ref="H41:U42"/>
    <mergeCell ref="C49:AG49"/>
    <mergeCell ref="C39:G40"/>
    <mergeCell ref="AK33:AM33"/>
    <mergeCell ref="AK34:AM34"/>
    <mergeCell ref="AN33:AP33"/>
    <mergeCell ref="AH31:AP31"/>
    <mergeCell ref="AH48:AP48"/>
    <mergeCell ref="AH49:AP49"/>
    <mergeCell ref="AN34:AP34"/>
    <mergeCell ref="C31:N31"/>
    <mergeCell ref="O31:Y31"/>
    <mergeCell ref="Z31:AG31"/>
    <mergeCell ref="C32:S32"/>
    <mergeCell ref="T32:AE32"/>
    <mergeCell ref="AH47:AP47"/>
    <mergeCell ref="C44:AB44"/>
    <mergeCell ref="C46:R46"/>
    <mergeCell ref="C47:AG47"/>
    <mergeCell ref="AE43:AP44"/>
    <mergeCell ref="C36:AQ36"/>
    <mergeCell ref="C29:F29"/>
    <mergeCell ref="G29:Y29"/>
    <mergeCell ref="Z29:AG29"/>
    <mergeCell ref="C30:Q30"/>
    <mergeCell ref="R30:U30"/>
    <mergeCell ref="V30:Y30"/>
    <mergeCell ref="Z30:AF30"/>
    <mergeCell ref="C20:I20"/>
    <mergeCell ref="J20:AB20"/>
    <mergeCell ref="AC20:AD20"/>
    <mergeCell ref="AE20:AP20"/>
    <mergeCell ref="AE24:AP24"/>
    <mergeCell ref="C26:AP26"/>
    <mergeCell ref="D24:AB24"/>
    <mergeCell ref="AE23:AP23"/>
    <mergeCell ref="C18:K18"/>
    <mergeCell ref="L18:AB18"/>
    <mergeCell ref="AC18:AD18"/>
    <mergeCell ref="AE18:AP18"/>
    <mergeCell ref="C19:O19"/>
    <mergeCell ref="P19:AP19"/>
    <mergeCell ref="C16:F16"/>
    <mergeCell ref="G16:Q16"/>
    <mergeCell ref="R16:W16"/>
    <mergeCell ref="X16:AP16"/>
    <mergeCell ref="C17:I17"/>
    <mergeCell ref="J17:AP17"/>
    <mergeCell ref="C1:M7"/>
    <mergeCell ref="N1:AH4"/>
    <mergeCell ref="AI1:AP7"/>
    <mergeCell ref="N5:AH7"/>
    <mergeCell ref="C10:K10"/>
    <mergeCell ref="L10:AP10"/>
    <mergeCell ref="L13:AB13"/>
    <mergeCell ref="AC13:AF13"/>
    <mergeCell ref="C11:F11"/>
    <mergeCell ref="G11:Q11"/>
    <mergeCell ref="R11:U11"/>
    <mergeCell ref="V11:AD11"/>
    <mergeCell ref="AE11:AI11"/>
    <mergeCell ref="C12:N12"/>
    <mergeCell ref="O12:AP12"/>
    <mergeCell ref="AJ11:AP11"/>
    <mergeCell ref="C13:K13"/>
    <mergeCell ref="Y14:AP14"/>
    <mergeCell ref="AH29:AP29"/>
    <mergeCell ref="AG13:AP13"/>
    <mergeCell ref="R14:X14"/>
    <mergeCell ref="C15:Q15"/>
    <mergeCell ref="R15:AP15"/>
    <mergeCell ref="AC24:AD24"/>
    <mergeCell ref="C14:J14"/>
    <mergeCell ref="K14:Q14"/>
    <mergeCell ref="I212:AH212"/>
    <mergeCell ref="C214:AP215"/>
    <mergeCell ref="C206:AO206"/>
    <mergeCell ref="C21:AP21"/>
    <mergeCell ref="D22:AB22"/>
    <mergeCell ref="AC22:AD22"/>
    <mergeCell ref="AE22:AP22"/>
    <mergeCell ref="D23:AB23"/>
    <mergeCell ref="AC23:AD23"/>
    <mergeCell ref="AH30:AP30"/>
  </mergeCells>
  <conditionalFormatting sqref="I130:K171 W130:Y171 AK130:AM170">
    <cfRule type="cellIs" priority="1" dxfId="1" operator="lessThan" stopIfTrue="1">
      <formula>$AM$125</formula>
    </cfRule>
    <cfRule type="cellIs" priority="2" dxfId="0" operator="lessThan" stopIfTrue="1">
      <formula>$AM$124</formula>
    </cfRule>
  </conditionalFormatting>
  <printOptions horizontalCentered="1"/>
  <pageMargins left="0.11811023622047245" right="0.11811023622047245" top="0.7480314960629921" bottom="0.5511811023622047" header="0.31496062992125984" footer="0.31496062992125984"/>
  <pageSetup horizontalDpi="600" verticalDpi="600" orientation="portrait" scale="79" r:id="rId2"/>
  <headerFooter alignWithMargins="0">
    <oddHeader>&amp;R
</oddHeader>
    <oddFooter>&amp;RRT02-F06 Vr0 (2017-10-04)</oddFooter>
  </headerFooter>
  <rowBreaks count="7" manualBreakCount="7">
    <brk id="34" max="42" man="1"/>
    <brk id="68" max="42" man="1"/>
    <brk id="123" max="42" man="1"/>
    <brk id="171" max="42" man="1"/>
    <brk id="204" max="42" man="1"/>
    <brk id="214" max="42" man="1"/>
    <brk id="237"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ControlNormas</dc:creator>
  <cp:keywords/>
  <dc:description/>
  <cp:lastModifiedBy>Maria del Carmen Diaz Fonseca</cp:lastModifiedBy>
  <cp:lastPrinted>2017-10-05T16:44:31Z</cp:lastPrinted>
  <dcterms:created xsi:type="dcterms:W3CDTF">2005-11-02T16:20:18Z</dcterms:created>
  <dcterms:modified xsi:type="dcterms:W3CDTF">2017-10-05T19:15:21Z</dcterms:modified>
  <cp:category/>
  <cp:version/>
  <cp:contentType/>
  <cp:contentStatus/>
</cp:coreProperties>
</file>